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Anleitung" sheetId="1" state="visible" r:id="rId3"/>
    <sheet name="Übersicht" sheetId="2" state="visible" r:id="rId4"/>
    <sheet name="Mein Depo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3" authorId="0">
      <text>
        <r>
          <rPr>
            <sz val="10"/>
            <rFont val="Arial"/>
            <family val="2"/>
          </rPr>
          <t xml:space="preserve">Dein Wunsch-Zusatzeinkommen pro Monat.</t>
        </r>
      </text>
    </comment>
    <comment ref="B4" authorId="0">
      <text>
        <r>
          <rPr>
            <sz val="10"/>
            <rFont val="Arial"/>
            <family val="2"/>
          </rPr>
          <t xml:space="preserve">1.000 € pro Person, 2.000 € für Ehepaare (Stand 2026).</t>
        </r>
      </text>
    </comment>
    <comment ref="B5" authorId="0">
      <text>
        <r>
          <rPr>
            <sz val="10"/>
            <rFont val="Arial"/>
            <family val="2"/>
          </rPr>
          <t xml:space="preserve">25 % Abgeltungsteuer + 5,5 % Soli darauf = 26,375 %, ohne Kirchensteuer.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5" authorId="0">
      <text>
        <r>
          <rPr>
            <sz val="10"/>
            <rFont val="Arial"/>
            <family val="2"/>
          </rPr>
          <t xml:space="preserve">Beispielzeile mit erfundenen Werten: 50 Stück, 0,50 € je Zahlung, quartalsweise ab Januar. Einfach überschreiben.</t>
        </r>
      </text>
    </comment>
  </commentList>
</comments>
</file>

<file path=xl/sharedStrings.xml><?xml version="1.0" encoding="utf-8"?>
<sst xmlns="http://schemas.openxmlformats.org/spreadsheetml/2006/main" count="70" uniqueCount="58">
  <si>
    <t xml:space="preserve">bestlistfinder · Dividenden-Zahltag-Planer</t>
  </si>
  <si>
    <t xml:space="preserve">Trage Deine Aktien und ETFs ein und sieh sofort, in welchem Monat wie viel Dividende kommt.</t>
  </si>
  <si>
    <t xml:space="preserve">So geht es</t>
  </si>
  <si>
    <t xml:space="preserve">1. Blatt „Mein Depot“: pro Zeile ein Wertpapier. Nur die gelben Felder ausfüllen (blaue Schrift).</t>
  </si>
  <si>
    <t xml:space="preserve">2. Stück = Anzahl Deiner Anteile. Dividende je Zahlung = Betrag pro Aktie bei EINER Ausschüttung in Euro.</t>
  </si>
  <si>
    <t xml:space="preserve">3. Rhythmus aus der Liste wählen: jährlich, halbjährlich, quartalsweise oder monatlich.</t>
  </si>
  <si>
    <t xml:space="preserve">4. Erster Zahlmonat = Monat (1–12) der ersten Zahlung im Jahr. Beispiel: Zahlung Jan/Apr/Jul/Okt → 1.</t>
  </si>
  <si>
    <t xml:space="preserve">5. Blatt „Übersicht“: Ziel pro Monat eintragen und Fortschritt, Monatskalender und Diagramm ansehen.</t>
  </si>
  <si>
    <t xml:space="preserve">Wo finde ich die Daten?</t>
  </si>
  <si>
    <t xml:space="preserve">Dividendenhöhe und Zahltermine stehen auf den Investor-Relations-Seiten der Firmen oder in Deiner Depot-App.</t>
  </si>
  <si>
    <t xml:space="preserve">Fremdwährungen bitte grob in Euro umrechnen. Die Zeile „Beispiel“ kannst Du überschreiben oder löschen.</t>
  </si>
  <si>
    <t xml:space="preserve">Hinweise</t>
  </si>
  <si>
    <t xml:space="preserve">Vereinfachte Planung: Brutto-Dividenden ohne Quellensteuer, Wechselkurs und Kosten. Die Steuerschätzung auf der Übersicht</t>
  </si>
  <si>
    <t xml:space="preserve">rechnet pauschal 26,375 % über dem Sparerpauschbetrag (ohne Kirchensteuer, ohne Quellensteuer-Anrechnung). Keine Anlage- oder Steuerberatung.</t>
  </si>
  <si>
    <t xml:space="preserve">Mehr Werkzeuge: bestlistfinder.com · Depot-Vergleich: bestlistfinder.com/depot-vergleich.html</t>
  </si>
  <si>
    <t xml:space="preserve">© 2026 ZLex GmbH, Hauptstraße 5, 69190 Walldorf</t>
  </si>
  <si>
    <t xml:space="preserve">Mein Dividenden-Kalender</t>
  </si>
  <si>
    <t xml:space="preserve">Mein Ziel pro Monat (€)</t>
  </si>
  <si>
    <t xml:space="preserve">Sparerpauschbetrag (€)</t>
  </si>
  <si>
    <t xml:space="preserve">Steuersatz Abgeltungsteuer inkl. Soli</t>
  </si>
  <si>
    <t xml:space="preserve">Monat</t>
  </si>
  <si>
    <t xml:space="preserve">Dividende brutto</t>
  </si>
  <si>
    <t xml:space="preserve">Ziel</t>
  </si>
  <si>
    <t xml:space="preserve">Erreicht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</si>
  <si>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</si>
  <si>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</si>
  <si>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</si>
  <si>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</si>
  <si>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</si>
  <si>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</si>
  <si>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</si>
  <si>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</si>
  <si>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</si>
  <si>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</si>
  <si>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</si>
  <si>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</si>
  <si>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Jahressumme brutto</t>
  </si>
  <si>
    <t xml:space="preserve">Durchschnitt pro Monat</t>
  </si>
  <si>
    <t xml:space="preserve">Ziel erreicht zu</t>
  </si>
  <si>
    <t xml:space="preserve">Geschätzte Steuer pro Jahr</t>
  </si>
  <si>
    <t xml:space="preserve">Netto pro Jahr (geschätzt)</t>
  </si>
  <si>
    <t xml:space="preserve">Netto pro Monat (geschätzt)</t>
  </si>
  <si>
    <t xml:space="preserve">Stärkster Monat</t>
  </si>
  <si>
    <t xml:space="preserve">Monate ohne Dividende</t>
  </si>
  <si>
    <t xml:space="preserve">Vereinfachte Schätzung ohne Quellensteuer-Anrechnung und Kirchensteuer. Keine Steuerberatung. Tipp: Monate ohne Dividende mit Firmen füllen, die versetzt zahlen.</t>
  </si>
  <si>
    <t xml:space="preserve">Passendes Depot finden: bestlistfinder.com/depot-vergleich.html</t>
  </si>
  <si>
    <t xml:space="preserve">Mein Depot</t>
  </si>
  <si>
    <t xml:space="preserve">Gelbe Felder ausfüllen. Die Monatsspalten rechnen automatisch.</t>
  </si>
  <si>
    <t xml:space="preserve">Wertpapier</t>
  </si>
  <si>
    <t xml:space="preserve">Stück</t>
  </si>
  <si>
    <t xml:space="preserve">Dividende je Zahlung (€ je Aktie)</t>
  </si>
  <si>
    <t xml:space="preserve">Rhythmus</t>
  </si>
  <si>
    <t xml:space="preserve">Erster Zahlmonat (1–12)</t>
  </si>
  <si>
    <t xml:space="preserve">Zahlungen pro Jahr</t>
  </si>
  <si>
    <t xml:space="preserve">Brutto pro Jahr (€)</t>
  </si>
  <si>
    <t xml:space="preserve">Beispiel: Aktie A</t>
  </si>
  <si>
    <t xml:space="preserve">quartalsweise</t>
  </si>
  <si>
    <t xml:space="preserve">Summe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</si>
</sst>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&quot; €&quot;"/>
    <numFmt numFmtId="166" formatCode="0.000%"/>
    <numFmt numFmtId="167" formatCode="#,##0.00&quot; €&quot;;\-#,##0.00&quot; €&quot;;\-"/>
    <numFmt numFmtId="168" formatCode="0%"/>
    <numFmt numFmtId="169" formatCode="@"/>
    <numFmt numFmtId="170" formatCode="0"/>
    <numFmt numFmtId="171" formatCode="#,##0"/>
    <numFmt numFmtId="172" formatCode="#,##0.00&quot; €&quot;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4213D"/>
      <name val="Arial"/>
      <family val="0"/>
      <charset val="1"/>
    </font>
    <font>
      <sz val="11"/>
      <name val="Arial"/>
      <family val="0"/>
      <charset val="1"/>
    </font>
    <font>
      <b val="true"/>
      <sz val="13"/>
      <name val="Arial"/>
      <family val="0"/>
      <charset val="1"/>
    </font>
    <font>
      <sz val="10"/>
      <color rgb="FF5B6478"/>
      <name val="Arial"/>
      <family val="0"/>
      <charset val="1"/>
    </font>
    <font>
      <b val="true"/>
      <sz val="11"/>
      <color rgb="FF2563EB"/>
      <name val="Arial"/>
      <family val="0"/>
      <charset val="1"/>
    </font>
    <font>
      <sz val="9"/>
      <color rgb="FF8A93A6"/>
      <name val="Arial"/>
      <family val="0"/>
      <charset val="1"/>
    </font>
    <font>
      <b val="true"/>
      <sz val="16"/>
      <color rgb="FF14213D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sz val="9"/>
      <color rgb="FF5B6478"/>
      <name val="Arial"/>
      <family val="0"/>
      <charset val="1"/>
    </font>
    <font>
      <b val="true"/>
      <sz val="10"/>
      <color rgb="FF2563EB"/>
      <name val="Arial"/>
      <family val="0"/>
      <charset val="1"/>
    </font>
    <font>
      <sz val="10"/>
      <name val="Arial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8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0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CC"/>
        <bgColor rgb="FFFFFFFF"/>
      </patternFill>
    </fill>
    <fill>
      <patternFill patternType="solid">
        <fgColor rgb="FF14213D"/>
        <bgColor rgb="FF003366"/>
      </patternFill>
    </fill>
    <fill>
      <patternFill patternType="solid">
        <fgColor rgb="FFD1FAE5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BE8"/>
      </left>
      <right style="thin">
        <color rgb="FFD5DBE8"/>
      </right>
      <top style="thin">
        <color rgb="FFD5DBE8"/>
      </top>
      <bottom style="thin">
        <color rgb="FFD5DB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1" fontId="2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2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7CC"/>
      <rgbColor rgb="FFCCFFFF"/>
      <rgbColor rgb="FF660066"/>
      <rgbColor rgb="FFFF8080"/>
      <rgbColor rgb="FF0066CC"/>
      <rgbColor rgb="FFD5DB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FCC99"/>
      <rgbColor rgb="FF2563EB"/>
      <rgbColor rgb="FF33CCCC"/>
      <rgbColor rgb="FF99CC00"/>
      <rgbColor rgb="FFFFCC00"/>
      <rgbColor rgb="FFFF9900"/>
      <rgbColor rgb="FFFF6600"/>
      <rgbColor rgb="FF5B6478"/>
      <rgbColor rgb="FF8A93A6"/>
      <rgbColor rgb="FF003366"/>
      <rgbColor rgb="FF10B981"/>
      <rgbColor rgb="FF003300"/>
      <rgbColor rgb="FF333300"/>
      <rgbColor rgb="FF993300"/>
      <rgbColor rgb="FF993366"/>
      <rgbColor rgb="FF333399"/>
      <rgbColor rgb="FF1421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Dividende pro Monat (brutto)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Übersicht!B7</c:f>
              <c:strCache>
                <c:ptCount val="1"/>
                <c:pt idx="0">
                  <c:v>Dividende brutto</c:v>
                </c:pt>
              </c:strCache>
            </c:strRef>
          </c:tx>
          <c:spPr>
            <a:solidFill>
              <a:srgbClr val="10b981"/>
            </a:solidFill>
            <a:ln w="0">
              <a:solidFill>
                <a:srgbClr val="10b981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Übersicht!$A$8:$A$19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Übersicht!$B$8:$B$19</c:f>
              <c:numCache>
                <c:formatCode>#,##0.00" €";\-#,##0.00" €";\-</c:formatCode>
                <c:ptCount val="12"/>
                <c:pt idx="0">
                  <c:v>25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0</c:v>
                </c:pt>
                <c:pt idx="5">
                  <c:v>0</c:v>
                </c:pt>
                <c:pt idx="6">
                  <c:v>25</c:v>
                </c:pt>
                <c:pt idx="7">
                  <c:v>0</c:v>
                </c:pt>
                <c:pt idx="8">
                  <c:v>0</c:v>
                </c:pt>
                <c:pt idx="9">
                  <c:v>25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95802578"/>
        <c:axId val="96954475"/>
      </c:barChart>
      <c:catAx>
        <c:axId val="9580257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954475"/>
        <c:crosses val="autoZero"/>
        <c:auto val="1"/>
        <c:lblAlgn val="ctr"/>
        <c:lblOffset val="100"/>
        <c:noMultiLvlLbl val="0"/>
      </c:catAx>
      <c:valAx>
        <c:axId val="96954475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&quot; €&quot;;\-#,##0.00&quot; €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580257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</xdr:row>
      <xdr:rowOff>130680</xdr:rowOff>
    </xdr:from>
    <xdr:to>
      <xdr:col>15</xdr:col>
      <xdr:colOff>4680</xdr:colOff>
      <xdr:row>18</xdr:row>
      <xdr:rowOff>131760</xdr:rowOff>
    </xdr:to>
    <xdr:graphicFrame>
      <xdr:nvGraphicFramePr>
        <xdr:cNvPr id="0" name="Chart 1"/>
        <xdr:cNvGraphicFramePr/>
      </xdr:nvGraphicFramePr>
      <xdr:xfrm>
        <a:off x="5897880" y="380880"/>
        <a:ext cx="61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6.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1" customFormat="false" ht="16.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5" customFormat="false" ht="16.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4" t="s">
        <v>12</v>
      </c>
    </row>
    <row r="17" customFormat="false" ht="15" hidden="false" customHeight="false" outlineLevel="0" collapsed="false">
      <c r="A17" s="4" t="s">
        <v>13</v>
      </c>
    </row>
    <row r="19" customFormat="false" ht="15" hidden="false" customHeight="false" outlineLevel="0" collapsed="false">
      <c r="A19" s="5" t="s">
        <v>14</v>
      </c>
    </row>
    <row r="20" customFormat="false" ht="15" hidden="false" customHeight="false" outlineLevel="0" collapsed="false">
      <c r="A20" s="6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4" min="4" style="0" width="11"/>
  </cols>
  <sheetData>
    <row r="1" customFormat="false" ht="19.7" hidden="false" customHeight="false" outlineLevel="0" collapsed="false">
      <c r="A1" s="7" t="s">
        <v>16</v>
      </c>
    </row>
    <row r="3" customFormat="false" ht="15" hidden="false" customHeight="false" outlineLevel="0" collapsed="false">
      <c r="A3" s="8" t="s">
        <v>17</v>
      </c>
      <c r="B3" s="9" t="n">
        <v>300</v>
      </c>
    </row>
    <row r="4" customFormat="false" ht="15" hidden="false" customHeight="false" outlineLevel="0" collapsed="false">
      <c r="A4" s="8" t="s">
        <v>18</v>
      </c>
      <c r="B4" s="9" t="n">
        <v>1000</v>
      </c>
    </row>
    <row r="5" customFormat="false" ht="15" hidden="false" customHeight="false" outlineLevel="0" collapsed="false">
      <c r="A5" s="8" t="s">
        <v>19</v>
      </c>
      <c r="B5" s="10" t="n">
        <v>0.26375</v>
      </c>
    </row>
    <row r="7" customFormat="false" ht="15" hidden="false" customHeight="false" outlineLevel="0" collapsed="false">
      <c r="A7" s="11" t="s">
        <v>20</v>
      </c>
      <c r="B7" s="11" t="s">
        <v>21</v>
      </c>
      <c r="C7" s="11" t="s">
        <v>22</v>
      </c>
      <c r="D7" s="11" t="s">
        <v>23</v>
      </c>
    </row>
    <row r="8" customFormat="false" ht="15" hidden="false" customHeight="false" outlineLevel="0" collapsed="false">
      <c r="A8" s="12" t="s">
        <v>24</v>
      </c>
      <c r="B8" s="13" t="n">
        <f aca="false">'Mein Depot'!H35</f>
        <v>25</v>
      </c>
      <c r="C8" s="14" t="n">
        <f aca="false">$B$3</f>
        <v>300</v>
      </c>
      <c r="D8" s="15" t="n">
        <f aca="false">IF($B$3&gt;0,B8/$B$3,0)</f>
        <v>0.0833333333333333</v>
      </c>
    </row>
    <row r="9" customFormat="false" ht="15" hidden="false" customHeight="false" outlineLevel="0" collapsed="false">
      <c r="A9" s="12" t="s">
        <v>25</v>
      </c>
      <c r="B9" s="13" t="n">
        <f aca="false">'Mein Depot'!I35</f>
        <v>0</v>
      </c>
      <c r="C9" s="14" t="n">
        <f aca="false">$B$3</f>
        <v>300</v>
      </c>
      <c r="D9" s="15" t="n">
        <f aca="false">IF($B$3&gt;0,B9/$B$3,0)</f>
        <v>0</v>
      </c>
    </row>
    <row r="10" customFormat="false" ht="15" hidden="false" customHeight="false" outlineLevel="0" collapsed="false">
      <c r="A10" s="12" t="s">
        <v>26</v>
      </c>
      <c r="B10" s="13" t="n">
        <f aca="false">'Mein Depot'!J35</f>
        <v>0</v>
      </c>
      <c r="C10" s="14" t="n">
        <f aca="false">$B$3</f>
        <v>300</v>
      </c>
      <c r="D10" s="15" t="n">
        <f aca="false">IF($B$3&gt;0,B10/$B$3,0)</f>
        <v>0</v>
      </c>
    </row>
    <row r="11" customFormat="false" ht="15" hidden="false" customHeight="false" outlineLevel="0" collapsed="false">
      <c r="A11" s="12" t="s">
        <v>27</v>
      </c>
      <c r="B11" s="13" t="n">
        <f aca="false">'Mein Depot'!K35</f>
        <v>25</v>
      </c>
      <c r="C11" s="14" t="n">
        <f aca="false">$B$3</f>
        <v>300</v>
      </c>
      <c r="D11" s="15" t="n">
        <f aca="false">IF($B$3&gt;0,B11/$B$3,0)</f>
        <v>0.0833333333333333</v>
      </c>
    </row>
    <row r="12" customFormat="false" ht="15" hidden="false" customHeight="false" outlineLevel="0" collapsed="false">
      <c r="A12" s="12" t="s">
        <v>28</v>
      </c>
      <c r="B12" s="13" t="n">
        <f aca="false">'Mein Depot'!L35</f>
        <v>0</v>
      </c>
      <c r="C12" s="14" t="n">
        <f aca="false">$B$3</f>
        <v>300</v>
      </c>
      <c r="D12" s="15" t="n">
        <f aca="false">IF($B$3&gt;0,B12/$B$3,0)</f>
        <v>0</v>
      </c>
    </row>
    <row r="13" customFormat="false" ht="15" hidden="false" customHeight="false" outlineLevel="0" collapsed="false">
      <c r="A13" s="12" t="s">
        <v>29</v>
      </c>
      <c r="B13" s="13" t="n">
        <f aca="false">'Mein Depot'!M35</f>
        <v>0</v>
      </c>
      <c r="C13" s="14" t="n">
        <f aca="false">$B$3</f>
        <v>300</v>
      </c>
      <c r="D13" s="15" t="n">
        <f aca="false">IF($B$3&gt;0,B13/$B$3,0)</f>
        <v>0</v>
      </c>
    </row>
    <row r="14" customFormat="false" ht="15" hidden="false" customHeight="false" outlineLevel="0" collapsed="false">
      <c r="A14" s="12" t="s">
        <v>30</v>
      </c>
      <c r="B14" s="13" t="n">
        <f aca="false">'Mein Depot'!N35</f>
        <v>25</v>
      </c>
      <c r="C14" s="14" t="n">
        <f aca="false">$B$3</f>
        <v>300</v>
      </c>
      <c r="D14" s="15" t="n">
        <f aca="false">IF($B$3&gt;0,B14/$B$3,0)</f>
        <v>0.0833333333333333</v>
      </c>
    </row>
    <row r="15" customFormat="false" ht="15" hidden="false" customHeight="false" outlineLevel="0" collapsed="false">
      <c r="A15" s="12" t="s">
        <v>31</v>
      </c>
      <c r="B15" s="13" t="n">
        <f aca="false">'Mein Depot'!O35</f>
        <v>0</v>
      </c>
      <c r="C15" s="14" t="n">
        <f aca="false">$B$3</f>
        <v>300</v>
      </c>
      <c r="D15" s="15" t="n">
        <f aca="false">IF($B$3&gt;0,B15/$B$3,0)</f>
        <v>0</v>
      </c>
    </row>
    <row r="16" customFormat="false" ht="15" hidden="false" customHeight="false" outlineLevel="0" collapsed="false">
      <c r="A16" s="12" t="s">
        <v>32</v>
      </c>
      <c r="B16" s="13" t="n">
        <f aca="false">'Mein Depot'!P35</f>
        <v>0</v>
      </c>
      <c r="C16" s="14" t="n">
        <f aca="false">$B$3</f>
        <v>300</v>
      </c>
      <c r="D16" s="15" t="n">
        <f aca="false">IF($B$3&gt;0,B16/$B$3,0)</f>
        <v>0</v>
      </c>
    </row>
    <row r="17" customFormat="false" ht="15" hidden="false" customHeight="false" outlineLevel="0" collapsed="false">
      <c r="A17" s="12" t="s">
        <v>33</v>
      </c>
      <c r="B17" s="13" t="n">
        <f aca="false">'Mein Depot'!Q35</f>
        <v>25</v>
      </c>
      <c r="C17" s="14" t="n">
        <f aca="false">$B$3</f>
        <v>300</v>
      </c>
      <c r="D17" s="15" t="n">
        <f aca="false">IF($B$3&gt;0,B17/$B$3,0)</f>
        <v>0.0833333333333333</v>
      </c>
    </row>
    <row r="18" customFormat="false" ht="15" hidden="false" customHeight="false" outlineLevel="0" collapsed="false">
      <c r="A18" s="12" t="s">
        <v>34</v>
      </c>
      <c r="B18" s="13" t="n">
        <f aca="false">'Mein Depot'!R35</f>
        <v>0</v>
      </c>
      <c r="C18" s="14" t="n">
        <f aca="false">$B$3</f>
        <v>300</v>
      </c>
      <c r="D18" s="15" t="n">
        <f aca="false">IF($B$3&gt;0,B18/$B$3,0)</f>
        <v>0</v>
      </c>
    </row>
    <row r="19" customFormat="false" ht="15" hidden="false" customHeight="false" outlineLevel="0" collapsed="false">
      <c r="A19" s="12" t="s">
        <v>35</v>
      </c>
      <c r="B19" s="13" t="n">
        <f aca="false">'Mein Depot'!S35</f>
        <v>0</v>
      </c>
      <c r="C19" s="14" t="n">
        <f aca="false">$B$3</f>
        <v>300</v>
      </c>
      <c r="D19" s="15" t="n">
        <f aca="false">IF($B$3&gt;0,B19/$B$3,0)</f>
        <v>0</v>
      </c>
    </row>
    <row r="22" customFormat="false" ht="15" hidden="false" customHeight="false" outlineLevel="0" collapsed="false">
      <c r="A22" s="16" t="s">
        <v>36</v>
      </c>
      <c r="B22" s="17" t="n">
        <f aca="false">SUM(B8:B19)</f>
        <v>100</v>
      </c>
    </row>
    <row r="23" customFormat="false" ht="15" hidden="false" customHeight="false" outlineLevel="0" collapsed="false">
      <c r="A23" s="16" t="s">
        <v>37</v>
      </c>
      <c r="B23" s="17" t="n">
        <f aca="false">B22/12</f>
        <v>8.33333333333333</v>
      </c>
    </row>
    <row r="24" customFormat="false" ht="15" hidden="false" customHeight="false" outlineLevel="0" collapsed="false">
      <c r="A24" s="16" t="s">
        <v>38</v>
      </c>
      <c r="B24" s="18" t="n">
        <f aca="false">IF(B3&gt;0,B23/B3,0)</f>
        <v>0.0277777777777778</v>
      </c>
    </row>
    <row r="25" customFormat="false" ht="15" hidden="false" customHeight="false" outlineLevel="0" collapsed="false">
      <c r="A25" s="16" t="s">
        <v>39</v>
      </c>
      <c r="B25" s="17" t="n">
        <f aca="false">MAX(0,B22-B4)*B5</f>
        <v>0</v>
      </c>
    </row>
    <row r="26" customFormat="false" ht="15" hidden="false" customHeight="false" outlineLevel="0" collapsed="false">
      <c r="A26" s="16" t="s">
        <v>40</v>
      </c>
      <c r="B26" s="17" t="n">
        <f aca="false">B22-B25</f>
        <v>100</v>
      </c>
    </row>
    <row r="27" customFormat="false" ht="15" hidden="false" customHeight="false" outlineLevel="0" collapsed="false">
      <c r="A27" s="16" t="s">
        <v>41</v>
      </c>
      <c r="B27" s="17" t="n">
        <f aca="false">B26/12</f>
        <v>8.33333333333333</v>
      </c>
    </row>
    <row r="28" customFormat="false" ht="15" hidden="false" customHeight="false" outlineLevel="0" collapsed="false">
      <c r="A28" s="16" t="s">
        <v>42</v>
      </c>
      <c r="B28" s="19" t="str">
        <f aca="false">INDEX(A8:A19,MATCH(MAX(B8:B19),B8:B19,0))</f>
        <v>Jan</v>
      </c>
    </row>
    <row r="29" customFormat="false" ht="15" hidden="false" customHeight="false" outlineLevel="0" collapsed="false">
      <c r="A29" s="16" t="s">
        <v>43</v>
      </c>
      <c r="B29" s="20" t="n">
        <f aca="false">COUNTIF(B8:B19,0)</f>
        <v>8</v>
      </c>
    </row>
    <row r="31" customFormat="false" ht="15" hidden="false" customHeight="false" outlineLevel="0" collapsed="false">
      <c r="A31" s="21" t="s">
        <v>44</v>
      </c>
    </row>
    <row r="32" customFormat="false" ht="15" hidden="false" customHeight="false" outlineLevel="0" collapsed="false">
      <c r="A32" s="22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"/>
    <col collapsed="false" customWidth="true" hidden="false" outlineLevel="0" max="3" min="3" style="0" width="16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14"/>
    <col collapsed="false" customWidth="true" hidden="false" outlineLevel="0" max="19" min="8" style="0" width="10"/>
  </cols>
  <sheetData>
    <row r="1" customFormat="false" ht="19.7" hidden="false" customHeight="false" outlineLevel="0" collapsed="false">
      <c r="A1" s="7" t="s">
        <v>46</v>
      </c>
    </row>
    <row r="2" customFormat="false" ht="15" hidden="false" customHeight="false" outlineLevel="0" collapsed="false">
      <c r="A2" s="4" t="s">
        <v>47</v>
      </c>
    </row>
    <row r="3" customFormat="false" ht="15" hidden="true" customHeight="false" outlineLevel="0" collapsed="false">
      <c r="H3" s="23" t="n">
        <v>1</v>
      </c>
      <c r="I3" s="23" t="n">
        <v>2</v>
      </c>
      <c r="J3" s="23" t="n">
        <v>3</v>
      </c>
      <c r="K3" s="23" t="n">
        <v>4</v>
      </c>
      <c r="L3" s="23" t="n">
        <v>5</v>
      </c>
      <c r="M3" s="23" t="n">
        <v>6</v>
      </c>
      <c r="N3" s="23" t="n">
        <v>7</v>
      </c>
      <c r="O3" s="23" t="n">
        <v>8</v>
      </c>
      <c r="P3" s="23" t="n">
        <v>9</v>
      </c>
      <c r="Q3" s="23" t="n">
        <v>10</v>
      </c>
      <c r="R3" s="23" t="n">
        <v>11</v>
      </c>
      <c r="S3" s="23" t="n">
        <v>12</v>
      </c>
    </row>
    <row r="4" customFormat="false" ht="43.5" hidden="false" customHeight="true" outlineLevel="0" collapsed="false">
      <c r="A4" s="24" t="s">
        <v>48</v>
      </c>
      <c r="B4" s="24" t="s">
        <v>49</v>
      </c>
      <c r="C4" s="24" t="s">
        <v>50</v>
      </c>
      <c r="D4" s="24" t="s">
        <v>51</v>
      </c>
      <c r="E4" s="24" t="s">
        <v>52</v>
      </c>
      <c r="F4" s="24" t="s">
        <v>53</v>
      </c>
      <c r="G4" s="24" t="s">
        <v>54</v>
      </c>
      <c r="H4" s="24" t="s">
        <v>24</v>
      </c>
      <c r="I4" s="24" t="s">
        <v>25</v>
      </c>
      <c r="J4" s="24" t="s">
        <v>26</v>
      </c>
      <c r="K4" s="24" t="s">
        <v>27</v>
      </c>
      <c r="L4" s="24" t="s">
        <v>28</v>
      </c>
      <c r="M4" s="24" t="s">
        <v>29</v>
      </c>
      <c r="N4" s="24" t="s">
        <v>30</v>
      </c>
      <c r="O4" s="24" t="s">
        <v>31</v>
      </c>
      <c r="P4" s="24" t="s">
        <v>32</v>
      </c>
      <c r="Q4" s="24" t="s">
        <v>33</v>
      </c>
      <c r="R4" s="24" t="s">
        <v>34</v>
      </c>
      <c r="S4" s="24" t="s">
        <v>35</v>
      </c>
    </row>
    <row r="5" customFormat="false" ht="15" hidden="false" customHeight="false" outlineLevel="0" collapsed="false">
      <c r="A5" s="25" t="s">
        <v>55</v>
      </c>
      <c r="B5" s="26" t="n">
        <v>50</v>
      </c>
      <c r="C5" s="27" t="n">
        <v>0.5</v>
      </c>
      <c r="D5" s="25" t="s">
        <v>56</v>
      </c>
      <c r="E5" s="28" t="n">
        <v>1</v>
      </c>
      <c r="F5" s="29" t="n">
        <f aca="false">IF(D5="",0,IFERROR(INDEX({1,2,4,12},MATCH(D5,{"jährlich","halbjährlich","quartalsweise","monatlich"},0)),0))</f>
        <v>4</v>
      </c>
      <c r="G5" s="30" t="n">
        <f aca="false">B5*C5*F5</f>
        <v>100</v>
      </c>
      <c r="H5" s="30" t="n">
        <f aca="false">IF(AND(F5&gt;0,E5&gt;=1,E5&lt;=12,MOD(H$3-E5,12/MAX(F5,1))=0),B5*C5,0)</f>
        <v>25</v>
      </c>
      <c r="I5" s="30" t="n">
        <f aca="false">IF(AND(F5&gt;0,E5&gt;=1,E5&lt;=12,MOD(I$3-E5,12/MAX(F5,1))=0),B5*C5,0)</f>
        <v>0</v>
      </c>
      <c r="J5" s="30" t="n">
        <f aca="false">IF(AND(F5&gt;0,E5&gt;=1,E5&lt;=12,MOD(J$3-E5,12/MAX(F5,1))=0),B5*C5,0)</f>
        <v>0</v>
      </c>
      <c r="K5" s="30" t="n">
        <f aca="false">IF(AND(F5&gt;0,E5&gt;=1,E5&lt;=12,MOD(K$3-E5,12/MAX(F5,1))=0),B5*C5,0)</f>
        <v>25</v>
      </c>
      <c r="L5" s="30" t="n">
        <f aca="false">IF(AND(F5&gt;0,E5&gt;=1,E5&lt;=12,MOD(L$3-E5,12/MAX(F5,1))=0),B5*C5,0)</f>
        <v>0</v>
      </c>
      <c r="M5" s="30" t="n">
        <f aca="false">IF(AND(F5&gt;0,E5&gt;=1,E5&lt;=12,MOD(M$3-E5,12/MAX(F5,1))=0),B5*C5,0)</f>
        <v>0</v>
      </c>
      <c r="N5" s="30" t="n">
        <f aca="false">IF(AND(F5&gt;0,E5&gt;=1,E5&lt;=12,MOD(N$3-E5,12/MAX(F5,1))=0),B5*C5,0)</f>
        <v>25</v>
      </c>
      <c r="O5" s="30" t="n">
        <f aca="false">IF(AND(F5&gt;0,E5&gt;=1,E5&lt;=12,MOD(O$3-E5,12/MAX(F5,1))=0),B5*C5,0)</f>
        <v>0</v>
      </c>
      <c r="P5" s="30" t="n">
        <f aca="false">IF(AND(F5&gt;0,E5&gt;=1,E5&lt;=12,MOD(P$3-E5,12/MAX(F5,1))=0),B5*C5,0)</f>
        <v>0</v>
      </c>
      <c r="Q5" s="30" t="n">
        <f aca="false">IF(AND(F5&gt;0,E5&gt;=1,E5&lt;=12,MOD(Q$3-E5,12/MAX(F5,1))=0),B5*C5,0)</f>
        <v>25</v>
      </c>
      <c r="R5" s="30" t="n">
        <f aca="false">IF(AND(F5&gt;0,E5&gt;=1,E5&lt;=12,MOD(R$3-E5,12/MAX(F5,1))=0),B5*C5,0)</f>
        <v>0</v>
      </c>
      <c r="S5" s="30" t="n">
        <f aca="false">IF(AND(F5&gt;0,E5&gt;=1,E5&lt;=12,MOD(S$3-E5,12/MAX(F5,1))=0),B5*C5,0)</f>
        <v>0</v>
      </c>
    </row>
    <row r="6" customFormat="false" ht="15" hidden="false" customHeight="false" outlineLevel="0" collapsed="false">
      <c r="A6" s="25"/>
      <c r="B6" s="26"/>
      <c r="C6" s="27"/>
      <c r="D6" s="25"/>
      <c r="E6" s="28"/>
      <c r="F6" s="29" t="n">
        <f aca="false">IF(D6="",0,IFERROR(INDEX({1,2,4,12},MATCH(D6,{"jährlich","halbjährlich","quartalsweise","monatlich"},0)),0))</f>
        <v>0</v>
      </c>
      <c r="G6" s="30" t="n">
        <f aca="false">B6*C6*F6</f>
        <v>0</v>
      </c>
      <c r="H6" s="30" t="n">
        <f aca="false">IF(AND(F6&gt;0,E6&gt;=1,E6&lt;=12,MOD(H$3-E6,12/MAX(F6,1))=0),B6*C6,0)</f>
        <v>0</v>
      </c>
      <c r="I6" s="30" t="n">
        <f aca="false">IF(AND(F6&gt;0,E6&gt;=1,E6&lt;=12,MOD(I$3-E6,12/MAX(F6,1))=0),B6*C6,0)</f>
        <v>0</v>
      </c>
      <c r="J6" s="30" t="n">
        <f aca="false">IF(AND(F6&gt;0,E6&gt;=1,E6&lt;=12,MOD(J$3-E6,12/MAX(F6,1))=0),B6*C6,0)</f>
        <v>0</v>
      </c>
      <c r="K6" s="30" t="n">
        <f aca="false">IF(AND(F6&gt;0,E6&gt;=1,E6&lt;=12,MOD(K$3-E6,12/MAX(F6,1))=0),B6*C6,0)</f>
        <v>0</v>
      </c>
      <c r="L6" s="30" t="n">
        <f aca="false">IF(AND(F6&gt;0,E6&gt;=1,E6&lt;=12,MOD(L$3-E6,12/MAX(F6,1))=0),B6*C6,0)</f>
        <v>0</v>
      </c>
      <c r="M6" s="30" t="n">
        <f aca="false">IF(AND(F6&gt;0,E6&gt;=1,E6&lt;=12,MOD(M$3-E6,12/MAX(F6,1))=0),B6*C6,0)</f>
        <v>0</v>
      </c>
      <c r="N6" s="30" t="n">
        <f aca="false">IF(AND(F6&gt;0,E6&gt;=1,E6&lt;=12,MOD(N$3-E6,12/MAX(F6,1))=0),B6*C6,0)</f>
        <v>0</v>
      </c>
      <c r="O6" s="30" t="n">
        <f aca="false">IF(AND(F6&gt;0,E6&gt;=1,E6&lt;=12,MOD(O$3-E6,12/MAX(F6,1))=0),B6*C6,0)</f>
        <v>0</v>
      </c>
      <c r="P6" s="30" t="n">
        <f aca="false">IF(AND(F6&gt;0,E6&gt;=1,E6&lt;=12,MOD(P$3-E6,12/MAX(F6,1))=0),B6*C6,0)</f>
        <v>0</v>
      </c>
      <c r="Q6" s="30" t="n">
        <f aca="false">IF(AND(F6&gt;0,E6&gt;=1,E6&lt;=12,MOD(Q$3-E6,12/MAX(F6,1))=0),B6*C6,0)</f>
        <v>0</v>
      </c>
      <c r="R6" s="30" t="n">
        <f aca="false">IF(AND(F6&gt;0,E6&gt;=1,E6&lt;=12,MOD(R$3-E6,12/MAX(F6,1))=0),B6*C6,0)</f>
        <v>0</v>
      </c>
      <c r="S6" s="30" t="n">
        <f aca="false">IF(AND(F6&gt;0,E6&gt;=1,E6&lt;=12,MOD(S$3-E6,12/MAX(F6,1))=0),B6*C6,0)</f>
        <v>0</v>
      </c>
    </row>
    <row r="7" customFormat="false" ht="15" hidden="false" customHeight="false" outlineLevel="0" collapsed="false">
      <c r="A7" s="25"/>
      <c r="B7" s="26"/>
      <c r="C7" s="27"/>
      <c r="D7" s="25"/>
      <c r="E7" s="28"/>
      <c r="F7" s="29" t="n">
        <f aca="false">IF(D7="",0,IFERROR(INDEX({1,2,4,12},MATCH(D7,{"jährlich","halbjährlich","quartalsweise","monatlich"},0)),0))</f>
        <v>0</v>
      </c>
      <c r="G7" s="30" t="n">
        <f aca="false">B7*C7*F7</f>
        <v>0</v>
      </c>
      <c r="H7" s="30" t="n">
        <f aca="false">IF(AND(F7&gt;0,E7&gt;=1,E7&lt;=12,MOD(H$3-E7,12/MAX(F7,1))=0),B7*C7,0)</f>
        <v>0</v>
      </c>
      <c r="I7" s="30" t="n">
        <f aca="false">IF(AND(F7&gt;0,E7&gt;=1,E7&lt;=12,MOD(I$3-E7,12/MAX(F7,1))=0),B7*C7,0)</f>
        <v>0</v>
      </c>
      <c r="J7" s="30" t="n">
        <f aca="false">IF(AND(F7&gt;0,E7&gt;=1,E7&lt;=12,MOD(J$3-E7,12/MAX(F7,1))=0),B7*C7,0)</f>
        <v>0</v>
      </c>
      <c r="K7" s="30" t="n">
        <f aca="false">IF(AND(F7&gt;0,E7&gt;=1,E7&lt;=12,MOD(K$3-E7,12/MAX(F7,1))=0),B7*C7,0)</f>
        <v>0</v>
      </c>
      <c r="L7" s="30" t="n">
        <f aca="false">IF(AND(F7&gt;0,E7&gt;=1,E7&lt;=12,MOD(L$3-E7,12/MAX(F7,1))=0),B7*C7,0)</f>
        <v>0</v>
      </c>
      <c r="M7" s="30" t="n">
        <f aca="false">IF(AND(F7&gt;0,E7&gt;=1,E7&lt;=12,MOD(M$3-E7,12/MAX(F7,1))=0),B7*C7,0)</f>
        <v>0</v>
      </c>
      <c r="N7" s="30" t="n">
        <f aca="false">IF(AND(F7&gt;0,E7&gt;=1,E7&lt;=12,MOD(N$3-E7,12/MAX(F7,1))=0),B7*C7,0)</f>
        <v>0</v>
      </c>
      <c r="O7" s="30" t="n">
        <f aca="false">IF(AND(F7&gt;0,E7&gt;=1,E7&lt;=12,MOD(O$3-E7,12/MAX(F7,1))=0),B7*C7,0)</f>
        <v>0</v>
      </c>
      <c r="P7" s="30" t="n">
        <f aca="false">IF(AND(F7&gt;0,E7&gt;=1,E7&lt;=12,MOD(P$3-E7,12/MAX(F7,1))=0),B7*C7,0)</f>
        <v>0</v>
      </c>
      <c r="Q7" s="30" t="n">
        <f aca="false">IF(AND(F7&gt;0,E7&gt;=1,E7&lt;=12,MOD(Q$3-E7,12/MAX(F7,1))=0),B7*C7,0)</f>
        <v>0</v>
      </c>
      <c r="R7" s="30" t="n">
        <f aca="false">IF(AND(F7&gt;0,E7&gt;=1,E7&lt;=12,MOD(R$3-E7,12/MAX(F7,1))=0),B7*C7,0)</f>
        <v>0</v>
      </c>
      <c r="S7" s="30" t="n">
        <f aca="false">IF(AND(F7&gt;0,E7&gt;=1,E7&lt;=12,MOD(S$3-E7,12/MAX(F7,1))=0),B7*C7,0)</f>
        <v>0</v>
      </c>
    </row>
    <row r="8" customFormat="false" ht="15" hidden="false" customHeight="false" outlineLevel="0" collapsed="false">
      <c r="A8" s="25"/>
      <c r="B8" s="26"/>
      <c r="C8" s="27"/>
      <c r="D8" s="25"/>
      <c r="E8" s="28"/>
      <c r="F8" s="29" t="n">
        <f aca="false">IF(D8="",0,IFERROR(INDEX({1,2,4,12},MATCH(D8,{"jährlich","halbjährlich","quartalsweise","monatlich"},0)),0))</f>
        <v>0</v>
      </c>
      <c r="G8" s="30" t="n">
        <f aca="false">B8*C8*F8</f>
        <v>0</v>
      </c>
      <c r="H8" s="30" t="n">
        <f aca="false">IF(AND(F8&gt;0,E8&gt;=1,E8&lt;=12,MOD(H$3-E8,12/MAX(F8,1))=0),B8*C8,0)</f>
        <v>0</v>
      </c>
      <c r="I8" s="30" t="n">
        <f aca="false">IF(AND(F8&gt;0,E8&gt;=1,E8&lt;=12,MOD(I$3-E8,12/MAX(F8,1))=0),B8*C8,0)</f>
        <v>0</v>
      </c>
      <c r="J8" s="30" t="n">
        <f aca="false">IF(AND(F8&gt;0,E8&gt;=1,E8&lt;=12,MOD(J$3-E8,12/MAX(F8,1))=0),B8*C8,0)</f>
        <v>0</v>
      </c>
      <c r="K8" s="30" t="n">
        <f aca="false">IF(AND(F8&gt;0,E8&gt;=1,E8&lt;=12,MOD(K$3-E8,12/MAX(F8,1))=0),B8*C8,0)</f>
        <v>0</v>
      </c>
      <c r="L8" s="30" t="n">
        <f aca="false">IF(AND(F8&gt;0,E8&gt;=1,E8&lt;=12,MOD(L$3-E8,12/MAX(F8,1))=0),B8*C8,0)</f>
        <v>0</v>
      </c>
      <c r="M8" s="30" t="n">
        <f aca="false">IF(AND(F8&gt;0,E8&gt;=1,E8&lt;=12,MOD(M$3-E8,12/MAX(F8,1))=0),B8*C8,0)</f>
        <v>0</v>
      </c>
      <c r="N8" s="30" t="n">
        <f aca="false">IF(AND(F8&gt;0,E8&gt;=1,E8&lt;=12,MOD(N$3-E8,12/MAX(F8,1))=0),B8*C8,0)</f>
        <v>0</v>
      </c>
      <c r="O8" s="30" t="n">
        <f aca="false">IF(AND(F8&gt;0,E8&gt;=1,E8&lt;=12,MOD(O$3-E8,12/MAX(F8,1))=0),B8*C8,0)</f>
        <v>0</v>
      </c>
      <c r="P8" s="30" t="n">
        <f aca="false">IF(AND(F8&gt;0,E8&gt;=1,E8&lt;=12,MOD(P$3-E8,12/MAX(F8,1))=0),B8*C8,0)</f>
        <v>0</v>
      </c>
      <c r="Q8" s="30" t="n">
        <f aca="false">IF(AND(F8&gt;0,E8&gt;=1,E8&lt;=12,MOD(Q$3-E8,12/MAX(F8,1))=0),B8*C8,0)</f>
        <v>0</v>
      </c>
      <c r="R8" s="30" t="n">
        <f aca="false">IF(AND(F8&gt;0,E8&gt;=1,E8&lt;=12,MOD(R$3-E8,12/MAX(F8,1))=0),B8*C8,0)</f>
        <v>0</v>
      </c>
      <c r="S8" s="30" t="n">
        <f aca="false">IF(AND(F8&gt;0,E8&gt;=1,E8&lt;=12,MOD(S$3-E8,12/MAX(F8,1))=0),B8*C8,0)</f>
        <v>0</v>
      </c>
    </row>
    <row r="9" customFormat="false" ht="15" hidden="false" customHeight="false" outlineLevel="0" collapsed="false">
      <c r="A9" s="25"/>
      <c r="B9" s="26"/>
      <c r="C9" s="27"/>
      <c r="D9" s="25"/>
      <c r="E9" s="28"/>
      <c r="F9" s="29" t="n">
        <f aca="false">IF(D9="",0,IFERROR(INDEX({1,2,4,12},MATCH(D9,{"jährlich","halbjährlich","quartalsweise","monatlich"},0)),0))</f>
        <v>0</v>
      </c>
      <c r="G9" s="30" t="n">
        <f aca="false">B9*C9*F9</f>
        <v>0</v>
      </c>
      <c r="H9" s="30" t="n">
        <f aca="false">IF(AND(F9&gt;0,E9&gt;=1,E9&lt;=12,MOD(H$3-E9,12/MAX(F9,1))=0),B9*C9,0)</f>
        <v>0</v>
      </c>
      <c r="I9" s="30" t="n">
        <f aca="false">IF(AND(F9&gt;0,E9&gt;=1,E9&lt;=12,MOD(I$3-E9,12/MAX(F9,1))=0),B9*C9,0)</f>
        <v>0</v>
      </c>
      <c r="J9" s="30" t="n">
        <f aca="false">IF(AND(F9&gt;0,E9&gt;=1,E9&lt;=12,MOD(J$3-E9,12/MAX(F9,1))=0),B9*C9,0)</f>
        <v>0</v>
      </c>
      <c r="K9" s="30" t="n">
        <f aca="false">IF(AND(F9&gt;0,E9&gt;=1,E9&lt;=12,MOD(K$3-E9,12/MAX(F9,1))=0),B9*C9,0)</f>
        <v>0</v>
      </c>
      <c r="L9" s="30" t="n">
        <f aca="false">IF(AND(F9&gt;0,E9&gt;=1,E9&lt;=12,MOD(L$3-E9,12/MAX(F9,1))=0),B9*C9,0)</f>
        <v>0</v>
      </c>
      <c r="M9" s="30" t="n">
        <f aca="false">IF(AND(F9&gt;0,E9&gt;=1,E9&lt;=12,MOD(M$3-E9,12/MAX(F9,1))=0),B9*C9,0)</f>
        <v>0</v>
      </c>
      <c r="N9" s="30" t="n">
        <f aca="false">IF(AND(F9&gt;0,E9&gt;=1,E9&lt;=12,MOD(N$3-E9,12/MAX(F9,1))=0),B9*C9,0)</f>
        <v>0</v>
      </c>
      <c r="O9" s="30" t="n">
        <f aca="false">IF(AND(F9&gt;0,E9&gt;=1,E9&lt;=12,MOD(O$3-E9,12/MAX(F9,1))=0),B9*C9,0)</f>
        <v>0</v>
      </c>
      <c r="P9" s="30" t="n">
        <f aca="false">IF(AND(F9&gt;0,E9&gt;=1,E9&lt;=12,MOD(P$3-E9,12/MAX(F9,1))=0),B9*C9,0)</f>
        <v>0</v>
      </c>
      <c r="Q9" s="30" t="n">
        <f aca="false">IF(AND(F9&gt;0,E9&gt;=1,E9&lt;=12,MOD(Q$3-E9,12/MAX(F9,1))=0),B9*C9,0)</f>
        <v>0</v>
      </c>
      <c r="R9" s="30" t="n">
        <f aca="false">IF(AND(F9&gt;0,E9&gt;=1,E9&lt;=12,MOD(R$3-E9,12/MAX(F9,1))=0),B9*C9,0)</f>
        <v>0</v>
      </c>
      <c r="S9" s="30" t="n">
        <f aca="false">IF(AND(F9&gt;0,E9&gt;=1,E9&lt;=12,MOD(S$3-E9,12/MAX(F9,1))=0),B9*C9,0)</f>
        <v>0</v>
      </c>
    </row>
    <row r="10" customFormat="false" ht="15" hidden="false" customHeight="false" outlineLevel="0" collapsed="false">
      <c r="A10" s="25"/>
      <c r="B10" s="26"/>
      <c r="C10" s="27"/>
      <c r="D10" s="25"/>
      <c r="E10" s="28"/>
      <c r="F10" s="29" t="n">
        <f aca="false">IF(D10="",0,IFERROR(INDEX({1,2,4,12},MATCH(D10,{"jährlich","halbjährlich","quartalsweise","monatlich"},0)),0))</f>
        <v>0</v>
      </c>
      <c r="G10" s="30" t="n">
        <f aca="false">B10*C10*F10</f>
        <v>0</v>
      </c>
      <c r="H10" s="30" t="n">
        <f aca="false">IF(AND(F10&gt;0,E10&gt;=1,E10&lt;=12,MOD(H$3-E10,12/MAX(F10,1))=0),B10*C10,0)</f>
        <v>0</v>
      </c>
      <c r="I10" s="30" t="n">
        <f aca="false">IF(AND(F10&gt;0,E10&gt;=1,E10&lt;=12,MOD(I$3-E10,12/MAX(F10,1))=0),B10*C10,0)</f>
        <v>0</v>
      </c>
      <c r="J10" s="30" t="n">
        <f aca="false">IF(AND(F10&gt;0,E10&gt;=1,E10&lt;=12,MOD(J$3-E10,12/MAX(F10,1))=0),B10*C10,0)</f>
        <v>0</v>
      </c>
      <c r="K10" s="30" t="n">
        <f aca="false">IF(AND(F10&gt;0,E10&gt;=1,E10&lt;=12,MOD(K$3-E10,12/MAX(F10,1))=0),B10*C10,0)</f>
        <v>0</v>
      </c>
      <c r="L10" s="30" t="n">
        <f aca="false">IF(AND(F10&gt;0,E10&gt;=1,E10&lt;=12,MOD(L$3-E10,12/MAX(F10,1))=0),B10*C10,0)</f>
        <v>0</v>
      </c>
      <c r="M10" s="30" t="n">
        <f aca="false">IF(AND(F10&gt;0,E10&gt;=1,E10&lt;=12,MOD(M$3-E10,12/MAX(F10,1))=0),B10*C10,0)</f>
        <v>0</v>
      </c>
      <c r="N10" s="30" t="n">
        <f aca="false">IF(AND(F10&gt;0,E10&gt;=1,E10&lt;=12,MOD(N$3-E10,12/MAX(F10,1))=0),B10*C10,0)</f>
        <v>0</v>
      </c>
      <c r="O10" s="30" t="n">
        <f aca="false">IF(AND(F10&gt;0,E10&gt;=1,E10&lt;=12,MOD(O$3-E10,12/MAX(F10,1))=0),B10*C10,0)</f>
        <v>0</v>
      </c>
      <c r="P10" s="30" t="n">
        <f aca="false">IF(AND(F10&gt;0,E10&gt;=1,E10&lt;=12,MOD(P$3-E10,12/MAX(F10,1))=0),B10*C10,0)</f>
        <v>0</v>
      </c>
      <c r="Q10" s="30" t="n">
        <f aca="false">IF(AND(F10&gt;0,E10&gt;=1,E10&lt;=12,MOD(Q$3-E10,12/MAX(F10,1))=0),B10*C10,0)</f>
        <v>0</v>
      </c>
      <c r="R10" s="30" t="n">
        <f aca="false">IF(AND(F10&gt;0,E10&gt;=1,E10&lt;=12,MOD(R$3-E10,12/MAX(F10,1))=0),B10*C10,0)</f>
        <v>0</v>
      </c>
      <c r="S10" s="30" t="n">
        <f aca="false">IF(AND(F10&gt;0,E10&gt;=1,E10&lt;=12,MOD(S$3-E10,12/MAX(F10,1))=0),B10*C10,0)</f>
        <v>0</v>
      </c>
    </row>
    <row r="11" customFormat="false" ht="15" hidden="false" customHeight="false" outlineLevel="0" collapsed="false">
      <c r="A11" s="25"/>
      <c r="B11" s="26"/>
      <c r="C11" s="27"/>
      <c r="D11" s="25"/>
      <c r="E11" s="28"/>
      <c r="F11" s="29" t="n">
        <f aca="false">IF(D11="",0,IFERROR(INDEX({1,2,4,12},MATCH(D11,{"jährlich","halbjährlich","quartalsweise","monatlich"},0)),0))</f>
        <v>0</v>
      </c>
      <c r="G11" s="30" t="n">
        <f aca="false">B11*C11*F11</f>
        <v>0</v>
      </c>
      <c r="H11" s="30" t="n">
        <f aca="false">IF(AND(F11&gt;0,E11&gt;=1,E11&lt;=12,MOD(H$3-E11,12/MAX(F11,1))=0),B11*C11,0)</f>
        <v>0</v>
      </c>
      <c r="I11" s="30" t="n">
        <f aca="false">IF(AND(F11&gt;0,E11&gt;=1,E11&lt;=12,MOD(I$3-E11,12/MAX(F11,1))=0),B11*C11,0)</f>
        <v>0</v>
      </c>
      <c r="J11" s="30" t="n">
        <f aca="false">IF(AND(F11&gt;0,E11&gt;=1,E11&lt;=12,MOD(J$3-E11,12/MAX(F11,1))=0),B11*C11,0)</f>
        <v>0</v>
      </c>
      <c r="K11" s="30" t="n">
        <f aca="false">IF(AND(F11&gt;0,E11&gt;=1,E11&lt;=12,MOD(K$3-E11,12/MAX(F11,1))=0),B11*C11,0)</f>
        <v>0</v>
      </c>
      <c r="L11" s="30" t="n">
        <f aca="false">IF(AND(F11&gt;0,E11&gt;=1,E11&lt;=12,MOD(L$3-E11,12/MAX(F11,1))=0),B11*C11,0)</f>
        <v>0</v>
      </c>
      <c r="M11" s="30" t="n">
        <f aca="false">IF(AND(F11&gt;0,E11&gt;=1,E11&lt;=12,MOD(M$3-E11,12/MAX(F11,1))=0),B11*C11,0)</f>
        <v>0</v>
      </c>
      <c r="N11" s="30" t="n">
        <f aca="false">IF(AND(F11&gt;0,E11&gt;=1,E11&lt;=12,MOD(N$3-E11,12/MAX(F11,1))=0),B11*C11,0)</f>
        <v>0</v>
      </c>
      <c r="O11" s="30" t="n">
        <f aca="false">IF(AND(F11&gt;0,E11&gt;=1,E11&lt;=12,MOD(O$3-E11,12/MAX(F11,1))=0),B11*C11,0)</f>
        <v>0</v>
      </c>
      <c r="P11" s="30" t="n">
        <f aca="false">IF(AND(F11&gt;0,E11&gt;=1,E11&lt;=12,MOD(P$3-E11,12/MAX(F11,1))=0),B11*C11,0)</f>
        <v>0</v>
      </c>
      <c r="Q11" s="30" t="n">
        <f aca="false">IF(AND(F11&gt;0,E11&gt;=1,E11&lt;=12,MOD(Q$3-E11,12/MAX(F11,1))=0),B11*C11,0)</f>
        <v>0</v>
      </c>
      <c r="R11" s="30" t="n">
        <f aca="false">IF(AND(F11&gt;0,E11&gt;=1,E11&lt;=12,MOD(R$3-E11,12/MAX(F11,1))=0),B11*C11,0)</f>
        <v>0</v>
      </c>
      <c r="S11" s="30" t="n">
        <f aca="false">IF(AND(F11&gt;0,E11&gt;=1,E11&lt;=12,MOD(S$3-E11,12/MAX(F11,1))=0),B11*C11,0)</f>
        <v>0</v>
      </c>
    </row>
    <row r="12" customFormat="false" ht="15" hidden="false" customHeight="false" outlineLevel="0" collapsed="false">
      <c r="A12" s="25"/>
      <c r="B12" s="26"/>
      <c r="C12" s="27"/>
      <c r="D12" s="25"/>
      <c r="E12" s="28"/>
      <c r="F12" s="29" t="n">
        <f aca="false">IF(D12="",0,IFERROR(INDEX({1,2,4,12},MATCH(D12,{"jährlich","halbjährlich","quartalsweise","monatlich"},0)),0))</f>
        <v>0</v>
      </c>
      <c r="G12" s="30" t="n">
        <f aca="false">B12*C12*F12</f>
        <v>0</v>
      </c>
      <c r="H12" s="30" t="n">
        <f aca="false">IF(AND(F12&gt;0,E12&gt;=1,E12&lt;=12,MOD(H$3-E12,12/MAX(F12,1))=0),B12*C12,0)</f>
        <v>0</v>
      </c>
      <c r="I12" s="30" t="n">
        <f aca="false">IF(AND(F12&gt;0,E12&gt;=1,E12&lt;=12,MOD(I$3-E12,12/MAX(F12,1))=0),B12*C12,0)</f>
        <v>0</v>
      </c>
      <c r="J12" s="30" t="n">
        <f aca="false">IF(AND(F12&gt;0,E12&gt;=1,E12&lt;=12,MOD(J$3-E12,12/MAX(F12,1))=0),B12*C12,0)</f>
        <v>0</v>
      </c>
      <c r="K12" s="30" t="n">
        <f aca="false">IF(AND(F12&gt;0,E12&gt;=1,E12&lt;=12,MOD(K$3-E12,12/MAX(F12,1))=0),B12*C12,0)</f>
        <v>0</v>
      </c>
      <c r="L12" s="30" t="n">
        <f aca="false">IF(AND(F12&gt;0,E12&gt;=1,E12&lt;=12,MOD(L$3-E12,12/MAX(F12,1))=0),B12*C12,0)</f>
        <v>0</v>
      </c>
      <c r="M12" s="30" t="n">
        <f aca="false">IF(AND(F12&gt;0,E12&gt;=1,E12&lt;=12,MOD(M$3-E12,12/MAX(F12,1))=0),B12*C12,0)</f>
        <v>0</v>
      </c>
      <c r="N12" s="30" t="n">
        <f aca="false">IF(AND(F12&gt;0,E12&gt;=1,E12&lt;=12,MOD(N$3-E12,12/MAX(F12,1))=0),B12*C12,0)</f>
        <v>0</v>
      </c>
      <c r="O12" s="30" t="n">
        <f aca="false">IF(AND(F12&gt;0,E12&gt;=1,E12&lt;=12,MOD(O$3-E12,12/MAX(F12,1))=0),B12*C12,0)</f>
        <v>0</v>
      </c>
      <c r="P12" s="30" t="n">
        <f aca="false">IF(AND(F12&gt;0,E12&gt;=1,E12&lt;=12,MOD(P$3-E12,12/MAX(F12,1))=0),B12*C12,0)</f>
        <v>0</v>
      </c>
      <c r="Q12" s="30" t="n">
        <f aca="false">IF(AND(F12&gt;0,E12&gt;=1,E12&lt;=12,MOD(Q$3-E12,12/MAX(F12,1))=0),B12*C12,0)</f>
        <v>0</v>
      </c>
      <c r="R12" s="30" t="n">
        <f aca="false">IF(AND(F12&gt;0,E12&gt;=1,E12&lt;=12,MOD(R$3-E12,12/MAX(F12,1))=0),B12*C12,0)</f>
        <v>0</v>
      </c>
      <c r="S12" s="30" t="n">
        <f aca="false">IF(AND(F12&gt;0,E12&gt;=1,E12&lt;=12,MOD(S$3-E12,12/MAX(F12,1))=0),B12*C12,0)</f>
        <v>0</v>
      </c>
    </row>
    <row r="13" customFormat="false" ht="15" hidden="false" customHeight="false" outlineLevel="0" collapsed="false">
      <c r="A13" s="25"/>
      <c r="B13" s="26"/>
      <c r="C13" s="27"/>
      <c r="D13" s="25"/>
      <c r="E13" s="28"/>
      <c r="F13" s="29" t="n">
        <f aca="false">IF(D13="",0,IFERROR(INDEX({1,2,4,12},MATCH(D13,{"jährlich","halbjährlich","quartalsweise","monatlich"},0)),0))</f>
        <v>0</v>
      </c>
      <c r="G13" s="30" t="n">
        <f aca="false">B13*C13*F13</f>
        <v>0</v>
      </c>
      <c r="H13" s="30" t="n">
        <f aca="false">IF(AND(F13&gt;0,E13&gt;=1,E13&lt;=12,MOD(H$3-E13,12/MAX(F13,1))=0),B13*C13,0)</f>
        <v>0</v>
      </c>
      <c r="I13" s="30" t="n">
        <f aca="false">IF(AND(F13&gt;0,E13&gt;=1,E13&lt;=12,MOD(I$3-E13,12/MAX(F13,1))=0),B13*C13,0)</f>
        <v>0</v>
      </c>
      <c r="J13" s="30" t="n">
        <f aca="false">IF(AND(F13&gt;0,E13&gt;=1,E13&lt;=12,MOD(J$3-E13,12/MAX(F13,1))=0),B13*C13,0)</f>
        <v>0</v>
      </c>
      <c r="K13" s="30" t="n">
        <f aca="false">IF(AND(F13&gt;0,E13&gt;=1,E13&lt;=12,MOD(K$3-E13,12/MAX(F13,1))=0),B13*C13,0)</f>
        <v>0</v>
      </c>
      <c r="L13" s="30" t="n">
        <f aca="false">IF(AND(F13&gt;0,E13&gt;=1,E13&lt;=12,MOD(L$3-E13,12/MAX(F13,1))=0),B13*C13,0)</f>
        <v>0</v>
      </c>
      <c r="M13" s="30" t="n">
        <f aca="false">IF(AND(F13&gt;0,E13&gt;=1,E13&lt;=12,MOD(M$3-E13,12/MAX(F13,1))=0),B13*C13,0)</f>
        <v>0</v>
      </c>
      <c r="N13" s="30" t="n">
        <f aca="false">IF(AND(F13&gt;0,E13&gt;=1,E13&lt;=12,MOD(N$3-E13,12/MAX(F13,1))=0),B13*C13,0)</f>
        <v>0</v>
      </c>
      <c r="O13" s="30" t="n">
        <f aca="false">IF(AND(F13&gt;0,E13&gt;=1,E13&lt;=12,MOD(O$3-E13,12/MAX(F13,1))=0),B13*C13,0)</f>
        <v>0</v>
      </c>
      <c r="P13" s="30" t="n">
        <f aca="false">IF(AND(F13&gt;0,E13&gt;=1,E13&lt;=12,MOD(P$3-E13,12/MAX(F13,1))=0),B13*C13,0)</f>
        <v>0</v>
      </c>
      <c r="Q13" s="30" t="n">
        <f aca="false">IF(AND(F13&gt;0,E13&gt;=1,E13&lt;=12,MOD(Q$3-E13,12/MAX(F13,1))=0),B13*C13,0)</f>
        <v>0</v>
      </c>
      <c r="R13" s="30" t="n">
        <f aca="false">IF(AND(F13&gt;0,E13&gt;=1,E13&lt;=12,MOD(R$3-E13,12/MAX(F13,1))=0),B13*C13,0)</f>
        <v>0</v>
      </c>
      <c r="S13" s="30" t="n">
        <f aca="false">IF(AND(F13&gt;0,E13&gt;=1,E13&lt;=12,MOD(S$3-E13,12/MAX(F13,1))=0),B13*C13,0)</f>
        <v>0</v>
      </c>
    </row>
    <row r="14" customFormat="false" ht="15" hidden="false" customHeight="false" outlineLevel="0" collapsed="false">
      <c r="A14" s="25"/>
      <c r="B14" s="26"/>
      <c r="C14" s="27"/>
      <c r="D14" s="25"/>
      <c r="E14" s="28"/>
      <c r="F14" s="29" t="n">
        <f aca="false">IF(D14="",0,IFERROR(INDEX({1,2,4,12},MATCH(D14,{"jährlich","halbjährlich","quartalsweise","monatlich"},0)),0))</f>
        <v>0</v>
      </c>
      <c r="G14" s="30" t="n">
        <f aca="false">B14*C14*F14</f>
        <v>0</v>
      </c>
      <c r="H14" s="30" t="n">
        <f aca="false">IF(AND(F14&gt;0,E14&gt;=1,E14&lt;=12,MOD(H$3-E14,12/MAX(F14,1))=0),B14*C14,0)</f>
        <v>0</v>
      </c>
      <c r="I14" s="30" t="n">
        <f aca="false">IF(AND(F14&gt;0,E14&gt;=1,E14&lt;=12,MOD(I$3-E14,12/MAX(F14,1))=0),B14*C14,0)</f>
        <v>0</v>
      </c>
      <c r="J14" s="30" t="n">
        <f aca="false">IF(AND(F14&gt;0,E14&gt;=1,E14&lt;=12,MOD(J$3-E14,12/MAX(F14,1))=0),B14*C14,0)</f>
        <v>0</v>
      </c>
      <c r="K14" s="30" t="n">
        <f aca="false">IF(AND(F14&gt;0,E14&gt;=1,E14&lt;=12,MOD(K$3-E14,12/MAX(F14,1))=0),B14*C14,0)</f>
        <v>0</v>
      </c>
      <c r="L14" s="30" t="n">
        <f aca="false">IF(AND(F14&gt;0,E14&gt;=1,E14&lt;=12,MOD(L$3-E14,12/MAX(F14,1))=0),B14*C14,0)</f>
        <v>0</v>
      </c>
      <c r="M14" s="30" t="n">
        <f aca="false">IF(AND(F14&gt;0,E14&gt;=1,E14&lt;=12,MOD(M$3-E14,12/MAX(F14,1))=0),B14*C14,0)</f>
        <v>0</v>
      </c>
      <c r="N14" s="30" t="n">
        <f aca="false">IF(AND(F14&gt;0,E14&gt;=1,E14&lt;=12,MOD(N$3-E14,12/MAX(F14,1))=0),B14*C14,0)</f>
        <v>0</v>
      </c>
      <c r="O14" s="30" t="n">
        <f aca="false">IF(AND(F14&gt;0,E14&gt;=1,E14&lt;=12,MOD(O$3-E14,12/MAX(F14,1))=0),B14*C14,0)</f>
        <v>0</v>
      </c>
      <c r="P14" s="30" t="n">
        <f aca="false">IF(AND(F14&gt;0,E14&gt;=1,E14&lt;=12,MOD(P$3-E14,12/MAX(F14,1))=0),B14*C14,0)</f>
        <v>0</v>
      </c>
      <c r="Q14" s="30" t="n">
        <f aca="false">IF(AND(F14&gt;0,E14&gt;=1,E14&lt;=12,MOD(Q$3-E14,12/MAX(F14,1))=0),B14*C14,0)</f>
        <v>0</v>
      </c>
      <c r="R14" s="30" t="n">
        <f aca="false">IF(AND(F14&gt;0,E14&gt;=1,E14&lt;=12,MOD(R$3-E14,12/MAX(F14,1))=0),B14*C14,0)</f>
        <v>0</v>
      </c>
      <c r="S14" s="30" t="n">
        <f aca="false">IF(AND(F14&gt;0,E14&gt;=1,E14&lt;=12,MOD(S$3-E14,12/MAX(F14,1))=0),B14*C14,0)</f>
        <v>0</v>
      </c>
    </row>
    <row r="15" customFormat="false" ht="15" hidden="false" customHeight="false" outlineLevel="0" collapsed="false">
      <c r="A15" s="25"/>
      <c r="B15" s="26"/>
      <c r="C15" s="27"/>
      <c r="D15" s="25"/>
      <c r="E15" s="28"/>
      <c r="F15" s="29" t="n">
        <f aca="false">IF(D15="",0,IFERROR(INDEX({1,2,4,12},MATCH(D15,{"jährlich","halbjährlich","quartalsweise","monatlich"},0)),0))</f>
        <v>0</v>
      </c>
      <c r="G15" s="30" t="n">
        <f aca="false">B15*C15*F15</f>
        <v>0</v>
      </c>
      <c r="H15" s="30" t="n">
        <f aca="false">IF(AND(F15&gt;0,E15&gt;=1,E15&lt;=12,MOD(H$3-E15,12/MAX(F15,1))=0),B15*C15,0)</f>
        <v>0</v>
      </c>
      <c r="I15" s="30" t="n">
        <f aca="false">IF(AND(F15&gt;0,E15&gt;=1,E15&lt;=12,MOD(I$3-E15,12/MAX(F15,1))=0),B15*C15,0)</f>
        <v>0</v>
      </c>
      <c r="J15" s="30" t="n">
        <f aca="false">IF(AND(F15&gt;0,E15&gt;=1,E15&lt;=12,MOD(J$3-E15,12/MAX(F15,1))=0),B15*C15,0)</f>
        <v>0</v>
      </c>
      <c r="K15" s="30" t="n">
        <f aca="false">IF(AND(F15&gt;0,E15&gt;=1,E15&lt;=12,MOD(K$3-E15,12/MAX(F15,1))=0),B15*C15,0)</f>
        <v>0</v>
      </c>
      <c r="L15" s="30" t="n">
        <f aca="false">IF(AND(F15&gt;0,E15&gt;=1,E15&lt;=12,MOD(L$3-E15,12/MAX(F15,1))=0),B15*C15,0)</f>
        <v>0</v>
      </c>
      <c r="M15" s="30" t="n">
        <f aca="false">IF(AND(F15&gt;0,E15&gt;=1,E15&lt;=12,MOD(M$3-E15,12/MAX(F15,1))=0),B15*C15,0)</f>
        <v>0</v>
      </c>
      <c r="N15" s="30" t="n">
        <f aca="false">IF(AND(F15&gt;0,E15&gt;=1,E15&lt;=12,MOD(N$3-E15,12/MAX(F15,1))=0),B15*C15,0)</f>
        <v>0</v>
      </c>
      <c r="O15" s="30" t="n">
        <f aca="false">IF(AND(F15&gt;0,E15&gt;=1,E15&lt;=12,MOD(O$3-E15,12/MAX(F15,1))=0),B15*C15,0)</f>
        <v>0</v>
      </c>
      <c r="P15" s="30" t="n">
        <f aca="false">IF(AND(F15&gt;0,E15&gt;=1,E15&lt;=12,MOD(P$3-E15,12/MAX(F15,1))=0),B15*C15,0)</f>
        <v>0</v>
      </c>
      <c r="Q15" s="30" t="n">
        <f aca="false">IF(AND(F15&gt;0,E15&gt;=1,E15&lt;=12,MOD(Q$3-E15,12/MAX(F15,1))=0),B15*C15,0)</f>
        <v>0</v>
      </c>
      <c r="R15" s="30" t="n">
        <f aca="false">IF(AND(F15&gt;0,E15&gt;=1,E15&lt;=12,MOD(R$3-E15,12/MAX(F15,1))=0),B15*C15,0)</f>
        <v>0</v>
      </c>
      <c r="S15" s="30" t="n">
        <f aca="false">IF(AND(F15&gt;0,E15&gt;=1,E15&lt;=12,MOD(S$3-E15,12/MAX(F15,1))=0),B15*C15,0)</f>
        <v>0</v>
      </c>
    </row>
    <row r="16" customFormat="false" ht="15" hidden="false" customHeight="false" outlineLevel="0" collapsed="false">
      <c r="A16" s="25"/>
      <c r="B16" s="26"/>
      <c r="C16" s="27"/>
      <c r="D16" s="25"/>
      <c r="E16" s="28"/>
      <c r="F16" s="29" t="n">
        <f aca="false">IF(D16="",0,IFERROR(INDEX({1,2,4,12},MATCH(D16,{"jährlich","halbjährlich","quartalsweise","monatlich"},0)),0))</f>
        <v>0</v>
      </c>
      <c r="G16" s="30" t="n">
        <f aca="false">B16*C16*F16</f>
        <v>0</v>
      </c>
      <c r="H16" s="30" t="n">
        <f aca="false">IF(AND(F16&gt;0,E16&gt;=1,E16&lt;=12,MOD(H$3-E16,12/MAX(F16,1))=0),B16*C16,0)</f>
        <v>0</v>
      </c>
      <c r="I16" s="30" t="n">
        <f aca="false">IF(AND(F16&gt;0,E16&gt;=1,E16&lt;=12,MOD(I$3-E16,12/MAX(F16,1))=0),B16*C16,0)</f>
        <v>0</v>
      </c>
      <c r="J16" s="30" t="n">
        <f aca="false">IF(AND(F16&gt;0,E16&gt;=1,E16&lt;=12,MOD(J$3-E16,12/MAX(F16,1))=0),B16*C16,0)</f>
        <v>0</v>
      </c>
      <c r="K16" s="30" t="n">
        <f aca="false">IF(AND(F16&gt;0,E16&gt;=1,E16&lt;=12,MOD(K$3-E16,12/MAX(F16,1))=0),B16*C16,0)</f>
        <v>0</v>
      </c>
      <c r="L16" s="30" t="n">
        <f aca="false">IF(AND(F16&gt;0,E16&gt;=1,E16&lt;=12,MOD(L$3-E16,12/MAX(F16,1))=0),B16*C16,0)</f>
        <v>0</v>
      </c>
      <c r="M16" s="30" t="n">
        <f aca="false">IF(AND(F16&gt;0,E16&gt;=1,E16&lt;=12,MOD(M$3-E16,12/MAX(F16,1))=0),B16*C16,0)</f>
        <v>0</v>
      </c>
      <c r="N16" s="30" t="n">
        <f aca="false">IF(AND(F16&gt;0,E16&gt;=1,E16&lt;=12,MOD(N$3-E16,12/MAX(F16,1))=0),B16*C16,0)</f>
        <v>0</v>
      </c>
      <c r="O16" s="30" t="n">
        <f aca="false">IF(AND(F16&gt;0,E16&gt;=1,E16&lt;=12,MOD(O$3-E16,12/MAX(F16,1))=0),B16*C16,0)</f>
        <v>0</v>
      </c>
      <c r="P16" s="30" t="n">
        <f aca="false">IF(AND(F16&gt;0,E16&gt;=1,E16&lt;=12,MOD(P$3-E16,12/MAX(F16,1))=0),B16*C16,0)</f>
        <v>0</v>
      </c>
      <c r="Q16" s="30" t="n">
        <f aca="false">IF(AND(F16&gt;0,E16&gt;=1,E16&lt;=12,MOD(Q$3-E16,12/MAX(F16,1))=0),B16*C16,0)</f>
        <v>0</v>
      </c>
      <c r="R16" s="30" t="n">
        <f aca="false">IF(AND(F16&gt;0,E16&gt;=1,E16&lt;=12,MOD(R$3-E16,12/MAX(F16,1))=0),B16*C16,0)</f>
        <v>0</v>
      </c>
      <c r="S16" s="30" t="n">
        <f aca="false">IF(AND(F16&gt;0,E16&gt;=1,E16&lt;=12,MOD(S$3-E16,12/MAX(F16,1))=0),B16*C16,0)</f>
        <v>0</v>
      </c>
    </row>
    <row r="17" customFormat="false" ht="15" hidden="false" customHeight="false" outlineLevel="0" collapsed="false">
      <c r="A17" s="25"/>
      <c r="B17" s="26"/>
      <c r="C17" s="27"/>
      <c r="D17" s="25"/>
      <c r="E17" s="28"/>
      <c r="F17" s="29" t="n">
        <f aca="false">IF(D17="",0,IFERROR(INDEX({1,2,4,12},MATCH(D17,{"jährlich","halbjährlich","quartalsweise","monatlich"},0)),0))</f>
        <v>0</v>
      </c>
      <c r="G17" s="30" t="n">
        <f aca="false">B17*C17*F17</f>
        <v>0</v>
      </c>
      <c r="H17" s="30" t="n">
        <f aca="false">IF(AND(F17&gt;0,E17&gt;=1,E17&lt;=12,MOD(H$3-E17,12/MAX(F17,1))=0),B17*C17,0)</f>
        <v>0</v>
      </c>
      <c r="I17" s="30" t="n">
        <f aca="false">IF(AND(F17&gt;0,E17&gt;=1,E17&lt;=12,MOD(I$3-E17,12/MAX(F17,1))=0),B17*C17,0)</f>
        <v>0</v>
      </c>
      <c r="J17" s="30" t="n">
        <f aca="false">IF(AND(F17&gt;0,E17&gt;=1,E17&lt;=12,MOD(J$3-E17,12/MAX(F17,1))=0),B17*C17,0)</f>
        <v>0</v>
      </c>
      <c r="K17" s="30" t="n">
        <f aca="false">IF(AND(F17&gt;0,E17&gt;=1,E17&lt;=12,MOD(K$3-E17,12/MAX(F17,1))=0),B17*C17,0)</f>
        <v>0</v>
      </c>
      <c r="L17" s="30" t="n">
        <f aca="false">IF(AND(F17&gt;0,E17&gt;=1,E17&lt;=12,MOD(L$3-E17,12/MAX(F17,1))=0),B17*C17,0)</f>
        <v>0</v>
      </c>
      <c r="M17" s="30" t="n">
        <f aca="false">IF(AND(F17&gt;0,E17&gt;=1,E17&lt;=12,MOD(M$3-E17,12/MAX(F17,1))=0),B17*C17,0)</f>
        <v>0</v>
      </c>
      <c r="N17" s="30" t="n">
        <f aca="false">IF(AND(F17&gt;0,E17&gt;=1,E17&lt;=12,MOD(N$3-E17,12/MAX(F17,1))=0),B17*C17,0)</f>
        <v>0</v>
      </c>
      <c r="O17" s="30" t="n">
        <f aca="false">IF(AND(F17&gt;0,E17&gt;=1,E17&lt;=12,MOD(O$3-E17,12/MAX(F17,1))=0),B17*C17,0)</f>
        <v>0</v>
      </c>
      <c r="P17" s="30" t="n">
        <f aca="false">IF(AND(F17&gt;0,E17&gt;=1,E17&lt;=12,MOD(P$3-E17,12/MAX(F17,1))=0),B17*C17,0)</f>
        <v>0</v>
      </c>
      <c r="Q17" s="30" t="n">
        <f aca="false">IF(AND(F17&gt;0,E17&gt;=1,E17&lt;=12,MOD(Q$3-E17,12/MAX(F17,1))=0),B17*C17,0)</f>
        <v>0</v>
      </c>
      <c r="R17" s="30" t="n">
        <f aca="false">IF(AND(F17&gt;0,E17&gt;=1,E17&lt;=12,MOD(R$3-E17,12/MAX(F17,1))=0),B17*C17,0)</f>
        <v>0</v>
      </c>
      <c r="S17" s="30" t="n">
        <f aca="false">IF(AND(F17&gt;0,E17&gt;=1,E17&lt;=12,MOD(S$3-E17,12/MAX(F17,1))=0),B17*C17,0)</f>
        <v>0</v>
      </c>
    </row>
    <row r="18" customFormat="false" ht="15" hidden="false" customHeight="false" outlineLevel="0" collapsed="false">
      <c r="A18" s="25"/>
      <c r="B18" s="26"/>
      <c r="C18" s="27"/>
      <c r="D18" s="25"/>
      <c r="E18" s="28"/>
      <c r="F18" s="29" t="n">
        <f aca="false">IF(D18="",0,IFERROR(INDEX({1,2,4,12},MATCH(D18,{"jährlich","halbjährlich","quartalsweise","monatlich"},0)),0))</f>
        <v>0</v>
      </c>
      <c r="G18" s="30" t="n">
        <f aca="false">B18*C18*F18</f>
        <v>0</v>
      </c>
      <c r="H18" s="30" t="n">
        <f aca="false">IF(AND(F18&gt;0,E18&gt;=1,E18&lt;=12,MOD(H$3-E18,12/MAX(F18,1))=0),B18*C18,0)</f>
        <v>0</v>
      </c>
      <c r="I18" s="30" t="n">
        <f aca="false">IF(AND(F18&gt;0,E18&gt;=1,E18&lt;=12,MOD(I$3-E18,12/MAX(F18,1))=0),B18*C18,0)</f>
        <v>0</v>
      </c>
      <c r="J18" s="30" t="n">
        <f aca="false">IF(AND(F18&gt;0,E18&gt;=1,E18&lt;=12,MOD(J$3-E18,12/MAX(F18,1))=0),B18*C18,0)</f>
        <v>0</v>
      </c>
      <c r="K18" s="30" t="n">
        <f aca="false">IF(AND(F18&gt;0,E18&gt;=1,E18&lt;=12,MOD(K$3-E18,12/MAX(F18,1))=0),B18*C18,0)</f>
        <v>0</v>
      </c>
      <c r="L18" s="30" t="n">
        <f aca="false">IF(AND(F18&gt;0,E18&gt;=1,E18&lt;=12,MOD(L$3-E18,12/MAX(F18,1))=0),B18*C18,0)</f>
        <v>0</v>
      </c>
      <c r="M18" s="30" t="n">
        <f aca="false">IF(AND(F18&gt;0,E18&gt;=1,E18&lt;=12,MOD(M$3-E18,12/MAX(F18,1))=0),B18*C18,0)</f>
        <v>0</v>
      </c>
      <c r="N18" s="30" t="n">
        <f aca="false">IF(AND(F18&gt;0,E18&gt;=1,E18&lt;=12,MOD(N$3-E18,12/MAX(F18,1))=0),B18*C18,0)</f>
        <v>0</v>
      </c>
      <c r="O18" s="30" t="n">
        <f aca="false">IF(AND(F18&gt;0,E18&gt;=1,E18&lt;=12,MOD(O$3-E18,12/MAX(F18,1))=0),B18*C18,0)</f>
        <v>0</v>
      </c>
      <c r="P18" s="30" t="n">
        <f aca="false">IF(AND(F18&gt;0,E18&gt;=1,E18&lt;=12,MOD(P$3-E18,12/MAX(F18,1))=0),B18*C18,0)</f>
        <v>0</v>
      </c>
      <c r="Q18" s="30" t="n">
        <f aca="false">IF(AND(F18&gt;0,E18&gt;=1,E18&lt;=12,MOD(Q$3-E18,12/MAX(F18,1))=0),B18*C18,0)</f>
        <v>0</v>
      </c>
      <c r="R18" s="30" t="n">
        <f aca="false">IF(AND(F18&gt;0,E18&gt;=1,E18&lt;=12,MOD(R$3-E18,12/MAX(F18,1))=0),B18*C18,0)</f>
        <v>0</v>
      </c>
      <c r="S18" s="30" t="n">
        <f aca="false">IF(AND(F18&gt;0,E18&gt;=1,E18&lt;=12,MOD(S$3-E18,12/MAX(F18,1))=0),B18*C18,0)</f>
        <v>0</v>
      </c>
    </row>
    <row r="19" customFormat="false" ht="15" hidden="false" customHeight="false" outlineLevel="0" collapsed="false">
      <c r="A19" s="25"/>
      <c r="B19" s="26"/>
      <c r="C19" s="27"/>
      <c r="D19" s="25"/>
      <c r="E19" s="28"/>
      <c r="F19" s="29" t="n">
        <f aca="false">IF(D19="",0,IFERROR(INDEX({1,2,4,12},MATCH(D19,{"jährlich","halbjährlich","quartalsweise","monatlich"},0)),0))</f>
        <v>0</v>
      </c>
      <c r="G19" s="30" t="n">
        <f aca="false">B19*C19*F19</f>
        <v>0</v>
      </c>
      <c r="H19" s="30" t="n">
        <f aca="false">IF(AND(F19&gt;0,E19&gt;=1,E19&lt;=12,MOD(H$3-E19,12/MAX(F19,1))=0),B19*C19,0)</f>
        <v>0</v>
      </c>
      <c r="I19" s="30" t="n">
        <f aca="false">IF(AND(F19&gt;0,E19&gt;=1,E19&lt;=12,MOD(I$3-E19,12/MAX(F19,1))=0),B19*C19,0)</f>
        <v>0</v>
      </c>
      <c r="J19" s="30" t="n">
        <f aca="false">IF(AND(F19&gt;0,E19&gt;=1,E19&lt;=12,MOD(J$3-E19,12/MAX(F19,1))=0),B19*C19,0)</f>
        <v>0</v>
      </c>
      <c r="K19" s="30" t="n">
        <f aca="false">IF(AND(F19&gt;0,E19&gt;=1,E19&lt;=12,MOD(K$3-E19,12/MAX(F19,1))=0),B19*C19,0)</f>
        <v>0</v>
      </c>
      <c r="L19" s="30" t="n">
        <f aca="false">IF(AND(F19&gt;0,E19&gt;=1,E19&lt;=12,MOD(L$3-E19,12/MAX(F19,1))=0),B19*C19,0)</f>
        <v>0</v>
      </c>
      <c r="M19" s="30" t="n">
        <f aca="false">IF(AND(F19&gt;0,E19&gt;=1,E19&lt;=12,MOD(M$3-E19,12/MAX(F19,1))=0),B19*C19,0)</f>
        <v>0</v>
      </c>
      <c r="N19" s="30" t="n">
        <f aca="false">IF(AND(F19&gt;0,E19&gt;=1,E19&lt;=12,MOD(N$3-E19,12/MAX(F19,1))=0),B19*C19,0)</f>
        <v>0</v>
      </c>
      <c r="O19" s="30" t="n">
        <f aca="false">IF(AND(F19&gt;0,E19&gt;=1,E19&lt;=12,MOD(O$3-E19,12/MAX(F19,1))=0),B19*C19,0)</f>
        <v>0</v>
      </c>
      <c r="P19" s="30" t="n">
        <f aca="false">IF(AND(F19&gt;0,E19&gt;=1,E19&lt;=12,MOD(P$3-E19,12/MAX(F19,1))=0),B19*C19,0)</f>
        <v>0</v>
      </c>
      <c r="Q19" s="30" t="n">
        <f aca="false">IF(AND(F19&gt;0,E19&gt;=1,E19&lt;=12,MOD(Q$3-E19,12/MAX(F19,1))=0),B19*C19,0)</f>
        <v>0</v>
      </c>
      <c r="R19" s="30" t="n">
        <f aca="false">IF(AND(F19&gt;0,E19&gt;=1,E19&lt;=12,MOD(R$3-E19,12/MAX(F19,1))=0),B19*C19,0)</f>
        <v>0</v>
      </c>
      <c r="S19" s="30" t="n">
        <f aca="false">IF(AND(F19&gt;0,E19&gt;=1,E19&lt;=12,MOD(S$3-E19,12/MAX(F19,1))=0),B19*C19,0)</f>
        <v>0</v>
      </c>
    </row>
    <row r="20" customFormat="false" ht="15" hidden="false" customHeight="false" outlineLevel="0" collapsed="false">
      <c r="A20" s="25"/>
      <c r="B20" s="26"/>
      <c r="C20" s="27"/>
      <c r="D20" s="25"/>
      <c r="E20" s="28"/>
      <c r="F20" s="29" t="n">
        <f aca="false">IF(D20="",0,IFERROR(INDEX({1,2,4,12},MATCH(D20,{"jährlich","halbjährlich","quartalsweise","monatlich"},0)),0))</f>
        <v>0</v>
      </c>
      <c r="G20" s="30" t="n">
        <f aca="false">B20*C20*F20</f>
        <v>0</v>
      </c>
      <c r="H20" s="30" t="n">
        <f aca="false">IF(AND(F20&gt;0,E20&gt;=1,E20&lt;=12,MOD(H$3-E20,12/MAX(F20,1))=0),B20*C20,0)</f>
        <v>0</v>
      </c>
      <c r="I20" s="30" t="n">
        <f aca="false">IF(AND(F20&gt;0,E20&gt;=1,E20&lt;=12,MOD(I$3-E20,12/MAX(F20,1))=0),B20*C20,0)</f>
        <v>0</v>
      </c>
      <c r="J20" s="30" t="n">
        <f aca="false">IF(AND(F20&gt;0,E20&gt;=1,E20&lt;=12,MOD(J$3-E20,12/MAX(F20,1))=0),B20*C20,0)</f>
        <v>0</v>
      </c>
      <c r="K20" s="30" t="n">
        <f aca="false">IF(AND(F20&gt;0,E20&gt;=1,E20&lt;=12,MOD(K$3-E20,12/MAX(F20,1))=0),B20*C20,0)</f>
        <v>0</v>
      </c>
      <c r="L20" s="30" t="n">
        <f aca="false">IF(AND(F20&gt;0,E20&gt;=1,E20&lt;=12,MOD(L$3-E20,12/MAX(F20,1))=0),B20*C20,0)</f>
        <v>0</v>
      </c>
      <c r="M20" s="30" t="n">
        <f aca="false">IF(AND(F20&gt;0,E20&gt;=1,E20&lt;=12,MOD(M$3-E20,12/MAX(F20,1))=0),B20*C20,0)</f>
        <v>0</v>
      </c>
      <c r="N20" s="30" t="n">
        <f aca="false">IF(AND(F20&gt;0,E20&gt;=1,E20&lt;=12,MOD(N$3-E20,12/MAX(F20,1))=0),B20*C20,0)</f>
        <v>0</v>
      </c>
      <c r="O20" s="30" t="n">
        <f aca="false">IF(AND(F20&gt;0,E20&gt;=1,E20&lt;=12,MOD(O$3-E20,12/MAX(F20,1))=0),B20*C20,0)</f>
        <v>0</v>
      </c>
      <c r="P20" s="30" t="n">
        <f aca="false">IF(AND(F20&gt;0,E20&gt;=1,E20&lt;=12,MOD(P$3-E20,12/MAX(F20,1))=0),B20*C20,0)</f>
        <v>0</v>
      </c>
      <c r="Q20" s="30" t="n">
        <f aca="false">IF(AND(F20&gt;0,E20&gt;=1,E20&lt;=12,MOD(Q$3-E20,12/MAX(F20,1))=0),B20*C20,0)</f>
        <v>0</v>
      </c>
      <c r="R20" s="30" t="n">
        <f aca="false">IF(AND(F20&gt;0,E20&gt;=1,E20&lt;=12,MOD(R$3-E20,12/MAX(F20,1))=0),B20*C20,0)</f>
        <v>0</v>
      </c>
      <c r="S20" s="30" t="n">
        <f aca="false">IF(AND(F20&gt;0,E20&gt;=1,E20&lt;=12,MOD(S$3-E20,12/MAX(F20,1))=0),B20*C20,0)</f>
        <v>0</v>
      </c>
    </row>
    <row r="21" customFormat="false" ht="15" hidden="false" customHeight="false" outlineLevel="0" collapsed="false">
      <c r="A21" s="25"/>
      <c r="B21" s="26"/>
      <c r="C21" s="27"/>
      <c r="D21" s="25"/>
      <c r="E21" s="28"/>
      <c r="F21" s="29" t="n">
        <f aca="false">IF(D21="",0,IFERROR(INDEX({1,2,4,12},MATCH(D21,{"jährlich","halbjährlich","quartalsweise","monatlich"},0)),0))</f>
        <v>0</v>
      </c>
      <c r="G21" s="30" t="n">
        <f aca="false">B21*C21*F21</f>
        <v>0</v>
      </c>
      <c r="H21" s="30" t="n">
        <f aca="false">IF(AND(F21&gt;0,E21&gt;=1,E21&lt;=12,MOD(H$3-E21,12/MAX(F21,1))=0),B21*C21,0)</f>
        <v>0</v>
      </c>
      <c r="I21" s="30" t="n">
        <f aca="false">IF(AND(F21&gt;0,E21&gt;=1,E21&lt;=12,MOD(I$3-E21,12/MAX(F21,1))=0),B21*C21,0)</f>
        <v>0</v>
      </c>
      <c r="J21" s="30" t="n">
        <f aca="false">IF(AND(F21&gt;0,E21&gt;=1,E21&lt;=12,MOD(J$3-E21,12/MAX(F21,1))=0),B21*C21,0)</f>
        <v>0</v>
      </c>
      <c r="K21" s="30" t="n">
        <f aca="false">IF(AND(F21&gt;0,E21&gt;=1,E21&lt;=12,MOD(K$3-E21,12/MAX(F21,1))=0),B21*C21,0)</f>
        <v>0</v>
      </c>
      <c r="L21" s="30" t="n">
        <f aca="false">IF(AND(F21&gt;0,E21&gt;=1,E21&lt;=12,MOD(L$3-E21,12/MAX(F21,1))=0),B21*C21,0)</f>
        <v>0</v>
      </c>
      <c r="M21" s="30" t="n">
        <f aca="false">IF(AND(F21&gt;0,E21&gt;=1,E21&lt;=12,MOD(M$3-E21,12/MAX(F21,1))=0),B21*C21,0)</f>
        <v>0</v>
      </c>
      <c r="N21" s="30" t="n">
        <f aca="false">IF(AND(F21&gt;0,E21&gt;=1,E21&lt;=12,MOD(N$3-E21,12/MAX(F21,1))=0),B21*C21,0)</f>
        <v>0</v>
      </c>
      <c r="O21" s="30" t="n">
        <f aca="false">IF(AND(F21&gt;0,E21&gt;=1,E21&lt;=12,MOD(O$3-E21,12/MAX(F21,1))=0),B21*C21,0)</f>
        <v>0</v>
      </c>
      <c r="P21" s="30" t="n">
        <f aca="false">IF(AND(F21&gt;0,E21&gt;=1,E21&lt;=12,MOD(P$3-E21,12/MAX(F21,1))=0),B21*C21,0)</f>
        <v>0</v>
      </c>
      <c r="Q21" s="30" t="n">
        <f aca="false">IF(AND(F21&gt;0,E21&gt;=1,E21&lt;=12,MOD(Q$3-E21,12/MAX(F21,1))=0),B21*C21,0)</f>
        <v>0</v>
      </c>
      <c r="R21" s="30" t="n">
        <f aca="false">IF(AND(F21&gt;0,E21&gt;=1,E21&lt;=12,MOD(R$3-E21,12/MAX(F21,1))=0),B21*C21,0)</f>
        <v>0</v>
      </c>
      <c r="S21" s="30" t="n">
        <f aca="false">IF(AND(F21&gt;0,E21&gt;=1,E21&lt;=12,MOD(S$3-E21,12/MAX(F21,1))=0),B21*C21,0)</f>
        <v>0</v>
      </c>
    </row>
    <row r="22" customFormat="false" ht="15" hidden="false" customHeight="false" outlineLevel="0" collapsed="false">
      <c r="A22" s="25"/>
      <c r="B22" s="26"/>
      <c r="C22" s="27"/>
      <c r="D22" s="25"/>
      <c r="E22" s="28"/>
      <c r="F22" s="29" t="n">
        <f aca="false">IF(D22="",0,IFERROR(INDEX({1,2,4,12},MATCH(D22,{"jährlich","halbjährlich","quartalsweise","monatlich"},0)),0))</f>
        <v>0</v>
      </c>
      <c r="G22" s="30" t="n">
        <f aca="false">B22*C22*F22</f>
        <v>0</v>
      </c>
      <c r="H22" s="30" t="n">
        <f aca="false">IF(AND(F22&gt;0,E22&gt;=1,E22&lt;=12,MOD(H$3-E22,12/MAX(F22,1))=0),B22*C22,0)</f>
        <v>0</v>
      </c>
      <c r="I22" s="30" t="n">
        <f aca="false">IF(AND(F22&gt;0,E22&gt;=1,E22&lt;=12,MOD(I$3-E22,12/MAX(F22,1))=0),B22*C22,0)</f>
        <v>0</v>
      </c>
      <c r="J22" s="30" t="n">
        <f aca="false">IF(AND(F22&gt;0,E22&gt;=1,E22&lt;=12,MOD(J$3-E22,12/MAX(F22,1))=0),B22*C22,0)</f>
        <v>0</v>
      </c>
      <c r="K22" s="30" t="n">
        <f aca="false">IF(AND(F22&gt;0,E22&gt;=1,E22&lt;=12,MOD(K$3-E22,12/MAX(F22,1))=0),B22*C22,0)</f>
        <v>0</v>
      </c>
      <c r="L22" s="30" t="n">
        <f aca="false">IF(AND(F22&gt;0,E22&gt;=1,E22&lt;=12,MOD(L$3-E22,12/MAX(F22,1))=0),B22*C22,0)</f>
        <v>0</v>
      </c>
      <c r="M22" s="30" t="n">
        <f aca="false">IF(AND(F22&gt;0,E22&gt;=1,E22&lt;=12,MOD(M$3-E22,12/MAX(F22,1))=0),B22*C22,0)</f>
        <v>0</v>
      </c>
      <c r="N22" s="30" t="n">
        <f aca="false">IF(AND(F22&gt;0,E22&gt;=1,E22&lt;=12,MOD(N$3-E22,12/MAX(F22,1))=0),B22*C22,0)</f>
        <v>0</v>
      </c>
      <c r="O22" s="30" t="n">
        <f aca="false">IF(AND(F22&gt;0,E22&gt;=1,E22&lt;=12,MOD(O$3-E22,12/MAX(F22,1))=0),B22*C22,0)</f>
        <v>0</v>
      </c>
      <c r="P22" s="30" t="n">
        <f aca="false">IF(AND(F22&gt;0,E22&gt;=1,E22&lt;=12,MOD(P$3-E22,12/MAX(F22,1))=0),B22*C22,0)</f>
        <v>0</v>
      </c>
      <c r="Q22" s="30" t="n">
        <f aca="false">IF(AND(F22&gt;0,E22&gt;=1,E22&lt;=12,MOD(Q$3-E22,12/MAX(F22,1))=0),B22*C22,0)</f>
        <v>0</v>
      </c>
      <c r="R22" s="30" t="n">
        <f aca="false">IF(AND(F22&gt;0,E22&gt;=1,E22&lt;=12,MOD(R$3-E22,12/MAX(F22,1))=0),B22*C22,0)</f>
        <v>0</v>
      </c>
      <c r="S22" s="30" t="n">
        <f aca="false">IF(AND(F22&gt;0,E22&gt;=1,E22&lt;=12,MOD(S$3-E22,12/MAX(F22,1))=0),B22*C22,0)</f>
        <v>0</v>
      </c>
    </row>
    <row r="23" customFormat="false" ht="15" hidden="false" customHeight="false" outlineLevel="0" collapsed="false">
      <c r="A23" s="25"/>
      <c r="B23" s="26"/>
      <c r="C23" s="27"/>
      <c r="D23" s="25"/>
      <c r="E23" s="28"/>
      <c r="F23" s="29" t="n">
        <f aca="false">IF(D23="",0,IFERROR(INDEX({1,2,4,12},MATCH(D23,{"jährlich","halbjährlich","quartalsweise","monatlich"},0)),0))</f>
        <v>0</v>
      </c>
      <c r="G23" s="30" t="n">
        <f aca="false">B23*C23*F23</f>
        <v>0</v>
      </c>
      <c r="H23" s="30" t="n">
        <f aca="false">IF(AND(F23&gt;0,E23&gt;=1,E23&lt;=12,MOD(H$3-E23,12/MAX(F23,1))=0),B23*C23,0)</f>
        <v>0</v>
      </c>
      <c r="I23" s="30" t="n">
        <f aca="false">IF(AND(F23&gt;0,E23&gt;=1,E23&lt;=12,MOD(I$3-E23,12/MAX(F23,1))=0),B23*C23,0)</f>
        <v>0</v>
      </c>
      <c r="J23" s="30" t="n">
        <f aca="false">IF(AND(F23&gt;0,E23&gt;=1,E23&lt;=12,MOD(J$3-E23,12/MAX(F23,1))=0),B23*C23,0)</f>
        <v>0</v>
      </c>
      <c r="K23" s="30" t="n">
        <f aca="false">IF(AND(F23&gt;0,E23&gt;=1,E23&lt;=12,MOD(K$3-E23,12/MAX(F23,1))=0),B23*C23,0)</f>
        <v>0</v>
      </c>
      <c r="L23" s="30" t="n">
        <f aca="false">IF(AND(F23&gt;0,E23&gt;=1,E23&lt;=12,MOD(L$3-E23,12/MAX(F23,1))=0),B23*C23,0)</f>
        <v>0</v>
      </c>
      <c r="M23" s="30" t="n">
        <f aca="false">IF(AND(F23&gt;0,E23&gt;=1,E23&lt;=12,MOD(M$3-E23,12/MAX(F23,1))=0),B23*C23,0)</f>
        <v>0</v>
      </c>
      <c r="N23" s="30" t="n">
        <f aca="false">IF(AND(F23&gt;0,E23&gt;=1,E23&lt;=12,MOD(N$3-E23,12/MAX(F23,1))=0),B23*C23,0)</f>
        <v>0</v>
      </c>
      <c r="O23" s="30" t="n">
        <f aca="false">IF(AND(F23&gt;0,E23&gt;=1,E23&lt;=12,MOD(O$3-E23,12/MAX(F23,1))=0),B23*C23,0)</f>
        <v>0</v>
      </c>
      <c r="P23" s="30" t="n">
        <f aca="false">IF(AND(F23&gt;0,E23&gt;=1,E23&lt;=12,MOD(P$3-E23,12/MAX(F23,1))=0),B23*C23,0)</f>
        <v>0</v>
      </c>
      <c r="Q23" s="30" t="n">
        <f aca="false">IF(AND(F23&gt;0,E23&gt;=1,E23&lt;=12,MOD(Q$3-E23,12/MAX(F23,1))=0),B23*C23,0)</f>
        <v>0</v>
      </c>
      <c r="R23" s="30" t="n">
        <f aca="false">IF(AND(F23&gt;0,E23&gt;=1,E23&lt;=12,MOD(R$3-E23,12/MAX(F23,1))=0),B23*C23,0)</f>
        <v>0</v>
      </c>
      <c r="S23" s="30" t="n">
        <f aca="false">IF(AND(F23&gt;0,E23&gt;=1,E23&lt;=12,MOD(S$3-E23,12/MAX(F23,1))=0),B23*C23,0)</f>
        <v>0</v>
      </c>
    </row>
    <row r="24" customFormat="false" ht="15" hidden="false" customHeight="false" outlineLevel="0" collapsed="false">
      <c r="A24" s="25"/>
      <c r="B24" s="26"/>
      <c r="C24" s="27"/>
      <c r="D24" s="25"/>
      <c r="E24" s="28"/>
      <c r="F24" s="29" t="n">
        <f aca="false">IF(D24="",0,IFERROR(INDEX({1,2,4,12},MATCH(D24,{"jährlich","halbjährlich","quartalsweise","monatlich"},0)),0))</f>
        <v>0</v>
      </c>
      <c r="G24" s="30" t="n">
        <f aca="false">B24*C24*F24</f>
        <v>0</v>
      </c>
      <c r="H24" s="30" t="n">
        <f aca="false">IF(AND(F24&gt;0,E24&gt;=1,E24&lt;=12,MOD(H$3-E24,12/MAX(F24,1))=0),B24*C24,0)</f>
        <v>0</v>
      </c>
      <c r="I24" s="30" t="n">
        <f aca="false">IF(AND(F24&gt;0,E24&gt;=1,E24&lt;=12,MOD(I$3-E24,12/MAX(F24,1))=0),B24*C24,0)</f>
        <v>0</v>
      </c>
      <c r="J24" s="30" t="n">
        <f aca="false">IF(AND(F24&gt;0,E24&gt;=1,E24&lt;=12,MOD(J$3-E24,12/MAX(F24,1))=0),B24*C24,0)</f>
        <v>0</v>
      </c>
      <c r="K24" s="30" t="n">
        <f aca="false">IF(AND(F24&gt;0,E24&gt;=1,E24&lt;=12,MOD(K$3-E24,12/MAX(F24,1))=0),B24*C24,0)</f>
        <v>0</v>
      </c>
      <c r="L24" s="30" t="n">
        <f aca="false">IF(AND(F24&gt;0,E24&gt;=1,E24&lt;=12,MOD(L$3-E24,12/MAX(F24,1))=0),B24*C24,0)</f>
        <v>0</v>
      </c>
      <c r="M24" s="30" t="n">
        <f aca="false">IF(AND(F24&gt;0,E24&gt;=1,E24&lt;=12,MOD(M$3-E24,12/MAX(F24,1))=0),B24*C24,0)</f>
        <v>0</v>
      </c>
      <c r="N24" s="30" t="n">
        <f aca="false">IF(AND(F24&gt;0,E24&gt;=1,E24&lt;=12,MOD(N$3-E24,12/MAX(F24,1))=0),B24*C24,0)</f>
        <v>0</v>
      </c>
      <c r="O24" s="30" t="n">
        <f aca="false">IF(AND(F24&gt;0,E24&gt;=1,E24&lt;=12,MOD(O$3-E24,12/MAX(F24,1))=0),B24*C24,0)</f>
        <v>0</v>
      </c>
      <c r="P24" s="30" t="n">
        <f aca="false">IF(AND(F24&gt;0,E24&gt;=1,E24&lt;=12,MOD(P$3-E24,12/MAX(F24,1))=0),B24*C24,0)</f>
        <v>0</v>
      </c>
      <c r="Q24" s="30" t="n">
        <f aca="false">IF(AND(F24&gt;0,E24&gt;=1,E24&lt;=12,MOD(Q$3-E24,12/MAX(F24,1))=0),B24*C24,0)</f>
        <v>0</v>
      </c>
      <c r="R24" s="30" t="n">
        <f aca="false">IF(AND(F24&gt;0,E24&gt;=1,E24&lt;=12,MOD(R$3-E24,12/MAX(F24,1))=0),B24*C24,0)</f>
        <v>0</v>
      </c>
      <c r="S24" s="30" t="n">
        <f aca="false">IF(AND(F24&gt;0,E24&gt;=1,E24&lt;=12,MOD(S$3-E24,12/MAX(F24,1))=0),B24*C24,0)</f>
        <v>0</v>
      </c>
    </row>
    <row r="25" customFormat="false" ht="15" hidden="false" customHeight="false" outlineLevel="0" collapsed="false">
      <c r="A25" s="25"/>
      <c r="B25" s="26"/>
      <c r="C25" s="27"/>
      <c r="D25" s="25"/>
      <c r="E25" s="28"/>
      <c r="F25" s="29" t="n">
        <f aca="false">IF(D25="",0,IFERROR(INDEX({1,2,4,12},MATCH(D25,{"jährlich","halbjährlich","quartalsweise","monatlich"},0)),0))</f>
        <v>0</v>
      </c>
      <c r="G25" s="30" t="n">
        <f aca="false">B25*C25*F25</f>
        <v>0</v>
      </c>
      <c r="H25" s="30" t="n">
        <f aca="false">IF(AND(F25&gt;0,E25&gt;=1,E25&lt;=12,MOD(H$3-E25,12/MAX(F25,1))=0),B25*C25,0)</f>
        <v>0</v>
      </c>
      <c r="I25" s="30" t="n">
        <f aca="false">IF(AND(F25&gt;0,E25&gt;=1,E25&lt;=12,MOD(I$3-E25,12/MAX(F25,1))=0),B25*C25,0)</f>
        <v>0</v>
      </c>
      <c r="J25" s="30" t="n">
        <f aca="false">IF(AND(F25&gt;0,E25&gt;=1,E25&lt;=12,MOD(J$3-E25,12/MAX(F25,1))=0),B25*C25,0)</f>
        <v>0</v>
      </c>
      <c r="K25" s="30" t="n">
        <f aca="false">IF(AND(F25&gt;0,E25&gt;=1,E25&lt;=12,MOD(K$3-E25,12/MAX(F25,1))=0),B25*C25,0)</f>
        <v>0</v>
      </c>
      <c r="L25" s="30" t="n">
        <f aca="false">IF(AND(F25&gt;0,E25&gt;=1,E25&lt;=12,MOD(L$3-E25,12/MAX(F25,1))=0),B25*C25,0)</f>
        <v>0</v>
      </c>
      <c r="M25" s="30" t="n">
        <f aca="false">IF(AND(F25&gt;0,E25&gt;=1,E25&lt;=12,MOD(M$3-E25,12/MAX(F25,1))=0),B25*C25,0)</f>
        <v>0</v>
      </c>
      <c r="N25" s="30" t="n">
        <f aca="false">IF(AND(F25&gt;0,E25&gt;=1,E25&lt;=12,MOD(N$3-E25,12/MAX(F25,1))=0),B25*C25,0)</f>
        <v>0</v>
      </c>
      <c r="O25" s="30" t="n">
        <f aca="false">IF(AND(F25&gt;0,E25&gt;=1,E25&lt;=12,MOD(O$3-E25,12/MAX(F25,1))=0),B25*C25,0)</f>
        <v>0</v>
      </c>
      <c r="P25" s="30" t="n">
        <f aca="false">IF(AND(F25&gt;0,E25&gt;=1,E25&lt;=12,MOD(P$3-E25,12/MAX(F25,1))=0),B25*C25,0)</f>
        <v>0</v>
      </c>
      <c r="Q25" s="30" t="n">
        <f aca="false">IF(AND(F25&gt;0,E25&gt;=1,E25&lt;=12,MOD(Q$3-E25,12/MAX(F25,1))=0),B25*C25,0)</f>
        <v>0</v>
      </c>
      <c r="R25" s="30" t="n">
        <f aca="false">IF(AND(F25&gt;0,E25&gt;=1,E25&lt;=12,MOD(R$3-E25,12/MAX(F25,1))=0),B25*C25,0)</f>
        <v>0</v>
      </c>
      <c r="S25" s="30" t="n">
        <f aca="false">IF(AND(F25&gt;0,E25&gt;=1,E25&lt;=12,MOD(S$3-E25,12/MAX(F25,1))=0),B25*C25,0)</f>
        <v>0</v>
      </c>
    </row>
    <row r="26" customFormat="false" ht="15" hidden="false" customHeight="false" outlineLevel="0" collapsed="false">
      <c r="A26" s="25"/>
      <c r="B26" s="26"/>
      <c r="C26" s="27"/>
      <c r="D26" s="25"/>
      <c r="E26" s="28"/>
      <c r="F26" s="29" t="n">
        <f aca="false">IF(D26="",0,IFERROR(INDEX({1,2,4,12},MATCH(D26,{"jährlich","halbjährlich","quartalsweise","monatlich"},0)),0))</f>
        <v>0</v>
      </c>
      <c r="G26" s="30" t="n">
        <f aca="false">B26*C26*F26</f>
        <v>0</v>
      </c>
      <c r="H26" s="30" t="n">
        <f aca="false">IF(AND(F26&gt;0,E26&gt;=1,E26&lt;=12,MOD(H$3-E26,12/MAX(F26,1))=0),B26*C26,0)</f>
        <v>0</v>
      </c>
      <c r="I26" s="30" t="n">
        <f aca="false">IF(AND(F26&gt;0,E26&gt;=1,E26&lt;=12,MOD(I$3-E26,12/MAX(F26,1))=0),B26*C26,0)</f>
        <v>0</v>
      </c>
      <c r="J26" s="30" t="n">
        <f aca="false">IF(AND(F26&gt;0,E26&gt;=1,E26&lt;=12,MOD(J$3-E26,12/MAX(F26,1))=0),B26*C26,0)</f>
        <v>0</v>
      </c>
      <c r="K26" s="30" t="n">
        <f aca="false">IF(AND(F26&gt;0,E26&gt;=1,E26&lt;=12,MOD(K$3-E26,12/MAX(F26,1))=0),B26*C26,0)</f>
        <v>0</v>
      </c>
      <c r="L26" s="30" t="n">
        <f aca="false">IF(AND(F26&gt;0,E26&gt;=1,E26&lt;=12,MOD(L$3-E26,12/MAX(F26,1))=0),B26*C26,0)</f>
        <v>0</v>
      </c>
      <c r="M26" s="30" t="n">
        <f aca="false">IF(AND(F26&gt;0,E26&gt;=1,E26&lt;=12,MOD(M$3-E26,12/MAX(F26,1))=0),B26*C26,0)</f>
        <v>0</v>
      </c>
      <c r="N26" s="30" t="n">
        <f aca="false">IF(AND(F26&gt;0,E26&gt;=1,E26&lt;=12,MOD(N$3-E26,12/MAX(F26,1))=0),B26*C26,0)</f>
        <v>0</v>
      </c>
      <c r="O26" s="30" t="n">
        <f aca="false">IF(AND(F26&gt;0,E26&gt;=1,E26&lt;=12,MOD(O$3-E26,12/MAX(F26,1))=0),B26*C26,0)</f>
        <v>0</v>
      </c>
      <c r="P26" s="30" t="n">
        <f aca="false">IF(AND(F26&gt;0,E26&gt;=1,E26&lt;=12,MOD(P$3-E26,12/MAX(F26,1))=0),B26*C26,0)</f>
        <v>0</v>
      </c>
      <c r="Q26" s="30" t="n">
        <f aca="false">IF(AND(F26&gt;0,E26&gt;=1,E26&lt;=12,MOD(Q$3-E26,12/MAX(F26,1))=0),B26*C26,0)</f>
        <v>0</v>
      </c>
      <c r="R26" s="30" t="n">
        <f aca="false">IF(AND(F26&gt;0,E26&gt;=1,E26&lt;=12,MOD(R$3-E26,12/MAX(F26,1))=0),B26*C26,0)</f>
        <v>0</v>
      </c>
      <c r="S26" s="30" t="n">
        <f aca="false">IF(AND(F26&gt;0,E26&gt;=1,E26&lt;=12,MOD(S$3-E26,12/MAX(F26,1))=0),B26*C26,0)</f>
        <v>0</v>
      </c>
    </row>
    <row r="27" customFormat="false" ht="15" hidden="false" customHeight="false" outlineLevel="0" collapsed="false">
      <c r="A27" s="25"/>
      <c r="B27" s="26"/>
      <c r="C27" s="27"/>
      <c r="D27" s="25"/>
      <c r="E27" s="28"/>
      <c r="F27" s="29" t="n">
        <f aca="false">IF(D27="",0,IFERROR(INDEX({1,2,4,12},MATCH(D27,{"jährlich","halbjährlich","quartalsweise","monatlich"},0)),0))</f>
        <v>0</v>
      </c>
      <c r="G27" s="30" t="n">
        <f aca="false">B27*C27*F27</f>
        <v>0</v>
      </c>
      <c r="H27" s="30" t="n">
        <f aca="false">IF(AND(F27&gt;0,E27&gt;=1,E27&lt;=12,MOD(H$3-E27,12/MAX(F27,1))=0),B27*C27,0)</f>
        <v>0</v>
      </c>
      <c r="I27" s="30" t="n">
        <f aca="false">IF(AND(F27&gt;0,E27&gt;=1,E27&lt;=12,MOD(I$3-E27,12/MAX(F27,1))=0),B27*C27,0)</f>
        <v>0</v>
      </c>
      <c r="J27" s="30" t="n">
        <f aca="false">IF(AND(F27&gt;0,E27&gt;=1,E27&lt;=12,MOD(J$3-E27,12/MAX(F27,1))=0),B27*C27,0)</f>
        <v>0</v>
      </c>
      <c r="K27" s="30" t="n">
        <f aca="false">IF(AND(F27&gt;0,E27&gt;=1,E27&lt;=12,MOD(K$3-E27,12/MAX(F27,1))=0),B27*C27,0)</f>
        <v>0</v>
      </c>
      <c r="L27" s="30" t="n">
        <f aca="false">IF(AND(F27&gt;0,E27&gt;=1,E27&lt;=12,MOD(L$3-E27,12/MAX(F27,1))=0),B27*C27,0)</f>
        <v>0</v>
      </c>
      <c r="M27" s="30" t="n">
        <f aca="false">IF(AND(F27&gt;0,E27&gt;=1,E27&lt;=12,MOD(M$3-E27,12/MAX(F27,1))=0),B27*C27,0)</f>
        <v>0</v>
      </c>
      <c r="N27" s="30" t="n">
        <f aca="false">IF(AND(F27&gt;0,E27&gt;=1,E27&lt;=12,MOD(N$3-E27,12/MAX(F27,1))=0),B27*C27,0)</f>
        <v>0</v>
      </c>
      <c r="O27" s="30" t="n">
        <f aca="false">IF(AND(F27&gt;0,E27&gt;=1,E27&lt;=12,MOD(O$3-E27,12/MAX(F27,1))=0),B27*C27,0)</f>
        <v>0</v>
      </c>
      <c r="P27" s="30" t="n">
        <f aca="false">IF(AND(F27&gt;0,E27&gt;=1,E27&lt;=12,MOD(P$3-E27,12/MAX(F27,1))=0),B27*C27,0)</f>
        <v>0</v>
      </c>
      <c r="Q27" s="30" t="n">
        <f aca="false">IF(AND(F27&gt;0,E27&gt;=1,E27&lt;=12,MOD(Q$3-E27,12/MAX(F27,1))=0),B27*C27,0)</f>
        <v>0</v>
      </c>
      <c r="R27" s="30" t="n">
        <f aca="false">IF(AND(F27&gt;0,E27&gt;=1,E27&lt;=12,MOD(R$3-E27,12/MAX(F27,1))=0),B27*C27,0)</f>
        <v>0</v>
      </c>
      <c r="S27" s="30" t="n">
        <f aca="false">IF(AND(F27&gt;0,E27&gt;=1,E27&lt;=12,MOD(S$3-E27,12/MAX(F27,1))=0),B27*C27,0)</f>
        <v>0</v>
      </c>
    </row>
    <row r="28" customFormat="false" ht="15" hidden="false" customHeight="false" outlineLevel="0" collapsed="false">
      <c r="A28" s="25"/>
      <c r="B28" s="26"/>
      <c r="C28" s="27"/>
      <c r="D28" s="25"/>
      <c r="E28" s="28"/>
      <c r="F28" s="29" t="n">
        <f aca="false">IF(D28="",0,IFERROR(INDEX({1,2,4,12},MATCH(D28,{"jährlich","halbjährlich","quartalsweise","monatlich"},0)),0))</f>
        <v>0</v>
      </c>
      <c r="G28" s="30" t="n">
        <f aca="false">B28*C28*F28</f>
        <v>0</v>
      </c>
      <c r="H28" s="30" t="n">
        <f aca="false">IF(AND(F28&gt;0,E28&gt;=1,E28&lt;=12,MOD(H$3-E28,12/MAX(F28,1))=0),B28*C28,0)</f>
        <v>0</v>
      </c>
      <c r="I28" s="30" t="n">
        <f aca="false">IF(AND(F28&gt;0,E28&gt;=1,E28&lt;=12,MOD(I$3-E28,12/MAX(F28,1))=0),B28*C28,0)</f>
        <v>0</v>
      </c>
      <c r="J28" s="30" t="n">
        <f aca="false">IF(AND(F28&gt;0,E28&gt;=1,E28&lt;=12,MOD(J$3-E28,12/MAX(F28,1))=0),B28*C28,0)</f>
        <v>0</v>
      </c>
      <c r="K28" s="30" t="n">
        <f aca="false">IF(AND(F28&gt;0,E28&gt;=1,E28&lt;=12,MOD(K$3-E28,12/MAX(F28,1))=0),B28*C28,0)</f>
        <v>0</v>
      </c>
      <c r="L28" s="30" t="n">
        <f aca="false">IF(AND(F28&gt;0,E28&gt;=1,E28&lt;=12,MOD(L$3-E28,12/MAX(F28,1))=0),B28*C28,0)</f>
        <v>0</v>
      </c>
      <c r="M28" s="30" t="n">
        <f aca="false">IF(AND(F28&gt;0,E28&gt;=1,E28&lt;=12,MOD(M$3-E28,12/MAX(F28,1))=0),B28*C28,0)</f>
        <v>0</v>
      </c>
      <c r="N28" s="30" t="n">
        <f aca="false">IF(AND(F28&gt;0,E28&gt;=1,E28&lt;=12,MOD(N$3-E28,12/MAX(F28,1))=0),B28*C28,0)</f>
        <v>0</v>
      </c>
      <c r="O28" s="30" t="n">
        <f aca="false">IF(AND(F28&gt;0,E28&gt;=1,E28&lt;=12,MOD(O$3-E28,12/MAX(F28,1))=0),B28*C28,0)</f>
        <v>0</v>
      </c>
      <c r="P28" s="30" t="n">
        <f aca="false">IF(AND(F28&gt;0,E28&gt;=1,E28&lt;=12,MOD(P$3-E28,12/MAX(F28,1))=0),B28*C28,0)</f>
        <v>0</v>
      </c>
      <c r="Q28" s="30" t="n">
        <f aca="false">IF(AND(F28&gt;0,E28&gt;=1,E28&lt;=12,MOD(Q$3-E28,12/MAX(F28,1))=0),B28*C28,0)</f>
        <v>0</v>
      </c>
      <c r="R28" s="30" t="n">
        <f aca="false">IF(AND(F28&gt;0,E28&gt;=1,E28&lt;=12,MOD(R$3-E28,12/MAX(F28,1))=0),B28*C28,0)</f>
        <v>0</v>
      </c>
      <c r="S28" s="30" t="n">
        <f aca="false">IF(AND(F28&gt;0,E28&gt;=1,E28&lt;=12,MOD(S$3-E28,12/MAX(F28,1))=0),B28*C28,0)</f>
        <v>0</v>
      </c>
    </row>
    <row r="29" customFormat="false" ht="15" hidden="false" customHeight="false" outlineLevel="0" collapsed="false">
      <c r="A29" s="25"/>
      <c r="B29" s="26"/>
      <c r="C29" s="27"/>
      <c r="D29" s="25"/>
      <c r="E29" s="28"/>
      <c r="F29" s="29" t="n">
        <f aca="false">IF(D29="",0,IFERROR(INDEX({1,2,4,12},MATCH(D29,{"jährlich","halbjährlich","quartalsweise","monatlich"},0)),0))</f>
        <v>0</v>
      </c>
      <c r="G29" s="30" t="n">
        <f aca="false">B29*C29*F29</f>
        <v>0</v>
      </c>
      <c r="H29" s="30" t="n">
        <f aca="false">IF(AND(F29&gt;0,E29&gt;=1,E29&lt;=12,MOD(H$3-E29,12/MAX(F29,1))=0),B29*C29,0)</f>
        <v>0</v>
      </c>
      <c r="I29" s="30" t="n">
        <f aca="false">IF(AND(F29&gt;0,E29&gt;=1,E29&lt;=12,MOD(I$3-E29,12/MAX(F29,1))=0),B29*C29,0)</f>
        <v>0</v>
      </c>
      <c r="J29" s="30" t="n">
        <f aca="false">IF(AND(F29&gt;0,E29&gt;=1,E29&lt;=12,MOD(J$3-E29,12/MAX(F29,1))=0),B29*C29,0)</f>
        <v>0</v>
      </c>
      <c r="K29" s="30" t="n">
        <f aca="false">IF(AND(F29&gt;0,E29&gt;=1,E29&lt;=12,MOD(K$3-E29,12/MAX(F29,1))=0),B29*C29,0)</f>
        <v>0</v>
      </c>
      <c r="L29" s="30" t="n">
        <f aca="false">IF(AND(F29&gt;0,E29&gt;=1,E29&lt;=12,MOD(L$3-E29,12/MAX(F29,1))=0),B29*C29,0)</f>
        <v>0</v>
      </c>
      <c r="M29" s="30" t="n">
        <f aca="false">IF(AND(F29&gt;0,E29&gt;=1,E29&lt;=12,MOD(M$3-E29,12/MAX(F29,1))=0),B29*C29,0)</f>
        <v>0</v>
      </c>
      <c r="N29" s="30" t="n">
        <f aca="false">IF(AND(F29&gt;0,E29&gt;=1,E29&lt;=12,MOD(N$3-E29,12/MAX(F29,1))=0),B29*C29,0)</f>
        <v>0</v>
      </c>
      <c r="O29" s="30" t="n">
        <f aca="false">IF(AND(F29&gt;0,E29&gt;=1,E29&lt;=12,MOD(O$3-E29,12/MAX(F29,1))=0),B29*C29,0)</f>
        <v>0</v>
      </c>
      <c r="P29" s="30" t="n">
        <f aca="false">IF(AND(F29&gt;0,E29&gt;=1,E29&lt;=12,MOD(P$3-E29,12/MAX(F29,1))=0),B29*C29,0)</f>
        <v>0</v>
      </c>
      <c r="Q29" s="30" t="n">
        <f aca="false">IF(AND(F29&gt;0,E29&gt;=1,E29&lt;=12,MOD(Q$3-E29,12/MAX(F29,1))=0),B29*C29,0)</f>
        <v>0</v>
      </c>
      <c r="R29" s="30" t="n">
        <f aca="false">IF(AND(F29&gt;0,E29&gt;=1,E29&lt;=12,MOD(R$3-E29,12/MAX(F29,1))=0),B29*C29,0)</f>
        <v>0</v>
      </c>
      <c r="S29" s="30" t="n">
        <f aca="false">IF(AND(F29&gt;0,E29&gt;=1,E29&lt;=12,MOD(S$3-E29,12/MAX(F29,1))=0),B29*C29,0)</f>
        <v>0</v>
      </c>
    </row>
    <row r="30" customFormat="false" ht="15" hidden="false" customHeight="false" outlineLevel="0" collapsed="false">
      <c r="A30" s="25"/>
      <c r="B30" s="26"/>
      <c r="C30" s="27"/>
      <c r="D30" s="25"/>
      <c r="E30" s="28"/>
      <c r="F30" s="29" t="n">
        <f aca="false">IF(D30="",0,IFERROR(INDEX({1,2,4,12},MATCH(D30,{"jährlich","halbjährlich","quartalsweise","monatlich"},0)),0))</f>
        <v>0</v>
      </c>
      <c r="G30" s="30" t="n">
        <f aca="false">B30*C30*F30</f>
        <v>0</v>
      </c>
      <c r="H30" s="30" t="n">
        <f aca="false">IF(AND(F30&gt;0,E30&gt;=1,E30&lt;=12,MOD(H$3-E30,12/MAX(F30,1))=0),B30*C30,0)</f>
        <v>0</v>
      </c>
      <c r="I30" s="30" t="n">
        <f aca="false">IF(AND(F30&gt;0,E30&gt;=1,E30&lt;=12,MOD(I$3-E30,12/MAX(F30,1))=0),B30*C30,0)</f>
        <v>0</v>
      </c>
      <c r="J30" s="30" t="n">
        <f aca="false">IF(AND(F30&gt;0,E30&gt;=1,E30&lt;=12,MOD(J$3-E30,12/MAX(F30,1))=0),B30*C30,0)</f>
        <v>0</v>
      </c>
      <c r="K30" s="30" t="n">
        <f aca="false">IF(AND(F30&gt;0,E30&gt;=1,E30&lt;=12,MOD(K$3-E30,12/MAX(F30,1))=0),B30*C30,0)</f>
        <v>0</v>
      </c>
      <c r="L30" s="30" t="n">
        <f aca="false">IF(AND(F30&gt;0,E30&gt;=1,E30&lt;=12,MOD(L$3-E30,12/MAX(F30,1))=0),B30*C30,0)</f>
        <v>0</v>
      </c>
      <c r="M30" s="30" t="n">
        <f aca="false">IF(AND(F30&gt;0,E30&gt;=1,E30&lt;=12,MOD(M$3-E30,12/MAX(F30,1))=0),B30*C30,0)</f>
        <v>0</v>
      </c>
      <c r="N30" s="30" t="n">
        <f aca="false">IF(AND(F30&gt;0,E30&gt;=1,E30&lt;=12,MOD(N$3-E30,12/MAX(F30,1))=0),B30*C30,0)</f>
        <v>0</v>
      </c>
      <c r="O30" s="30" t="n">
        <f aca="false">IF(AND(F30&gt;0,E30&gt;=1,E30&lt;=12,MOD(O$3-E30,12/MAX(F30,1))=0),B30*C30,0)</f>
        <v>0</v>
      </c>
      <c r="P30" s="30" t="n">
        <f aca="false">IF(AND(F30&gt;0,E30&gt;=1,E30&lt;=12,MOD(P$3-E30,12/MAX(F30,1))=0),B30*C30,0)</f>
        <v>0</v>
      </c>
      <c r="Q30" s="30" t="n">
        <f aca="false">IF(AND(F30&gt;0,E30&gt;=1,E30&lt;=12,MOD(Q$3-E30,12/MAX(F30,1))=0),B30*C30,0)</f>
        <v>0</v>
      </c>
      <c r="R30" s="30" t="n">
        <f aca="false">IF(AND(F30&gt;0,E30&gt;=1,E30&lt;=12,MOD(R$3-E30,12/MAX(F30,1))=0),B30*C30,0)</f>
        <v>0</v>
      </c>
      <c r="S30" s="30" t="n">
        <f aca="false">IF(AND(F30&gt;0,E30&gt;=1,E30&lt;=12,MOD(S$3-E30,12/MAX(F30,1))=0),B30*C30,0)</f>
        <v>0</v>
      </c>
    </row>
    <row r="31" customFormat="false" ht="15" hidden="false" customHeight="false" outlineLevel="0" collapsed="false">
      <c r="A31" s="25"/>
      <c r="B31" s="26"/>
      <c r="C31" s="27"/>
      <c r="D31" s="25"/>
      <c r="E31" s="28"/>
      <c r="F31" s="29" t="n">
        <f aca="false">IF(D31="",0,IFERROR(INDEX({1,2,4,12},MATCH(D31,{"jährlich","halbjährlich","quartalsweise","monatlich"},0)),0))</f>
        <v>0</v>
      </c>
      <c r="G31" s="30" t="n">
        <f aca="false">B31*C31*F31</f>
        <v>0</v>
      </c>
      <c r="H31" s="30" t="n">
        <f aca="false">IF(AND(F31&gt;0,E31&gt;=1,E31&lt;=12,MOD(H$3-E31,12/MAX(F31,1))=0),B31*C31,0)</f>
        <v>0</v>
      </c>
      <c r="I31" s="30" t="n">
        <f aca="false">IF(AND(F31&gt;0,E31&gt;=1,E31&lt;=12,MOD(I$3-E31,12/MAX(F31,1))=0),B31*C31,0)</f>
        <v>0</v>
      </c>
      <c r="J31" s="30" t="n">
        <f aca="false">IF(AND(F31&gt;0,E31&gt;=1,E31&lt;=12,MOD(J$3-E31,12/MAX(F31,1))=0),B31*C31,0)</f>
        <v>0</v>
      </c>
      <c r="K31" s="30" t="n">
        <f aca="false">IF(AND(F31&gt;0,E31&gt;=1,E31&lt;=12,MOD(K$3-E31,12/MAX(F31,1))=0),B31*C31,0)</f>
        <v>0</v>
      </c>
      <c r="L31" s="30" t="n">
        <f aca="false">IF(AND(F31&gt;0,E31&gt;=1,E31&lt;=12,MOD(L$3-E31,12/MAX(F31,1))=0),B31*C31,0)</f>
        <v>0</v>
      </c>
      <c r="M31" s="30" t="n">
        <f aca="false">IF(AND(F31&gt;0,E31&gt;=1,E31&lt;=12,MOD(M$3-E31,12/MAX(F31,1))=0),B31*C31,0)</f>
        <v>0</v>
      </c>
      <c r="N31" s="30" t="n">
        <f aca="false">IF(AND(F31&gt;0,E31&gt;=1,E31&lt;=12,MOD(N$3-E31,12/MAX(F31,1))=0),B31*C31,0)</f>
        <v>0</v>
      </c>
      <c r="O31" s="30" t="n">
        <f aca="false">IF(AND(F31&gt;0,E31&gt;=1,E31&lt;=12,MOD(O$3-E31,12/MAX(F31,1))=0),B31*C31,0)</f>
        <v>0</v>
      </c>
      <c r="P31" s="30" t="n">
        <f aca="false">IF(AND(F31&gt;0,E31&gt;=1,E31&lt;=12,MOD(P$3-E31,12/MAX(F31,1))=0),B31*C31,0)</f>
        <v>0</v>
      </c>
      <c r="Q31" s="30" t="n">
        <f aca="false">IF(AND(F31&gt;0,E31&gt;=1,E31&lt;=12,MOD(Q$3-E31,12/MAX(F31,1))=0),B31*C31,0)</f>
        <v>0</v>
      </c>
      <c r="R31" s="30" t="n">
        <f aca="false">IF(AND(F31&gt;0,E31&gt;=1,E31&lt;=12,MOD(R$3-E31,12/MAX(F31,1))=0),B31*C31,0)</f>
        <v>0</v>
      </c>
      <c r="S31" s="30" t="n">
        <f aca="false">IF(AND(F31&gt;0,E31&gt;=1,E31&lt;=12,MOD(S$3-E31,12/MAX(F31,1))=0),B31*C31,0)</f>
        <v>0</v>
      </c>
    </row>
    <row r="32" customFormat="false" ht="15" hidden="false" customHeight="false" outlineLevel="0" collapsed="false">
      <c r="A32" s="25"/>
      <c r="B32" s="26"/>
      <c r="C32" s="27"/>
      <c r="D32" s="25"/>
      <c r="E32" s="28"/>
      <c r="F32" s="29" t="n">
        <f aca="false">IF(D32="",0,IFERROR(INDEX({1,2,4,12},MATCH(D32,{"jährlich","halbjährlich","quartalsweise","monatlich"},0)),0))</f>
        <v>0</v>
      </c>
      <c r="G32" s="30" t="n">
        <f aca="false">B32*C32*F32</f>
        <v>0</v>
      </c>
      <c r="H32" s="30" t="n">
        <f aca="false">IF(AND(F32&gt;0,E32&gt;=1,E32&lt;=12,MOD(H$3-E32,12/MAX(F32,1))=0),B32*C32,0)</f>
        <v>0</v>
      </c>
      <c r="I32" s="30" t="n">
        <f aca="false">IF(AND(F32&gt;0,E32&gt;=1,E32&lt;=12,MOD(I$3-E32,12/MAX(F32,1))=0),B32*C32,0)</f>
        <v>0</v>
      </c>
      <c r="J32" s="30" t="n">
        <f aca="false">IF(AND(F32&gt;0,E32&gt;=1,E32&lt;=12,MOD(J$3-E32,12/MAX(F32,1))=0),B32*C32,0)</f>
        <v>0</v>
      </c>
      <c r="K32" s="30" t="n">
        <f aca="false">IF(AND(F32&gt;0,E32&gt;=1,E32&lt;=12,MOD(K$3-E32,12/MAX(F32,1))=0),B32*C32,0)</f>
        <v>0</v>
      </c>
      <c r="L32" s="30" t="n">
        <f aca="false">IF(AND(F32&gt;0,E32&gt;=1,E32&lt;=12,MOD(L$3-E32,12/MAX(F32,1))=0),B32*C32,0)</f>
        <v>0</v>
      </c>
      <c r="M32" s="30" t="n">
        <f aca="false">IF(AND(F32&gt;0,E32&gt;=1,E32&lt;=12,MOD(M$3-E32,12/MAX(F32,1))=0),B32*C32,0)</f>
        <v>0</v>
      </c>
      <c r="N32" s="30" t="n">
        <f aca="false">IF(AND(F32&gt;0,E32&gt;=1,E32&lt;=12,MOD(N$3-E32,12/MAX(F32,1))=0),B32*C32,0)</f>
        <v>0</v>
      </c>
      <c r="O32" s="30" t="n">
        <f aca="false">IF(AND(F32&gt;0,E32&gt;=1,E32&lt;=12,MOD(O$3-E32,12/MAX(F32,1))=0),B32*C32,0)</f>
        <v>0</v>
      </c>
      <c r="P32" s="30" t="n">
        <f aca="false">IF(AND(F32&gt;0,E32&gt;=1,E32&lt;=12,MOD(P$3-E32,12/MAX(F32,1))=0),B32*C32,0)</f>
        <v>0</v>
      </c>
      <c r="Q32" s="30" t="n">
        <f aca="false">IF(AND(F32&gt;0,E32&gt;=1,E32&lt;=12,MOD(Q$3-E32,12/MAX(F32,1))=0),B32*C32,0)</f>
        <v>0</v>
      </c>
      <c r="R32" s="30" t="n">
        <f aca="false">IF(AND(F32&gt;0,E32&gt;=1,E32&lt;=12,MOD(R$3-E32,12/MAX(F32,1))=0),B32*C32,0)</f>
        <v>0</v>
      </c>
      <c r="S32" s="30" t="n">
        <f aca="false">IF(AND(F32&gt;0,E32&gt;=1,E32&lt;=12,MOD(S$3-E32,12/MAX(F32,1))=0),B32*C32,0)</f>
        <v>0</v>
      </c>
    </row>
    <row r="33" customFormat="false" ht="15" hidden="false" customHeight="false" outlineLevel="0" collapsed="false">
      <c r="A33" s="25"/>
      <c r="B33" s="26"/>
      <c r="C33" s="27"/>
      <c r="D33" s="25"/>
      <c r="E33" s="28"/>
      <c r="F33" s="29" t="n">
        <f aca="false">IF(D33="",0,IFERROR(INDEX({1,2,4,12},MATCH(D33,{"jährlich","halbjährlich","quartalsweise","monatlich"},0)),0))</f>
        <v>0</v>
      </c>
      <c r="G33" s="30" t="n">
        <f aca="false">B33*C33*F33</f>
        <v>0</v>
      </c>
      <c r="H33" s="30" t="n">
        <f aca="false">IF(AND(F33&gt;0,E33&gt;=1,E33&lt;=12,MOD(H$3-E33,12/MAX(F33,1))=0),B33*C33,0)</f>
        <v>0</v>
      </c>
      <c r="I33" s="30" t="n">
        <f aca="false">IF(AND(F33&gt;0,E33&gt;=1,E33&lt;=12,MOD(I$3-E33,12/MAX(F33,1))=0),B33*C33,0)</f>
        <v>0</v>
      </c>
      <c r="J33" s="30" t="n">
        <f aca="false">IF(AND(F33&gt;0,E33&gt;=1,E33&lt;=12,MOD(J$3-E33,12/MAX(F33,1))=0),B33*C33,0)</f>
        <v>0</v>
      </c>
      <c r="K33" s="30" t="n">
        <f aca="false">IF(AND(F33&gt;0,E33&gt;=1,E33&lt;=12,MOD(K$3-E33,12/MAX(F33,1))=0),B33*C33,0)</f>
        <v>0</v>
      </c>
      <c r="L33" s="30" t="n">
        <f aca="false">IF(AND(F33&gt;0,E33&gt;=1,E33&lt;=12,MOD(L$3-E33,12/MAX(F33,1))=0),B33*C33,0)</f>
        <v>0</v>
      </c>
      <c r="M33" s="30" t="n">
        <f aca="false">IF(AND(F33&gt;0,E33&gt;=1,E33&lt;=12,MOD(M$3-E33,12/MAX(F33,1))=0),B33*C33,0)</f>
        <v>0</v>
      </c>
      <c r="N33" s="30" t="n">
        <f aca="false">IF(AND(F33&gt;0,E33&gt;=1,E33&lt;=12,MOD(N$3-E33,12/MAX(F33,1))=0),B33*C33,0)</f>
        <v>0</v>
      </c>
      <c r="O33" s="30" t="n">
        <f aca="false">IF(AND(F33&gt;0,E33&gt;=1,E33&lt;=12,MOD(O$3-E33,12/MAX(F33,1))=0),B33*C33,0)</f>
        <v>0</v>
      </c>
      <c r="P33" s="30" t="n">
        <f aca="false">IF(AND(F33&gt;0,E33&gt;=1,E33&lt;=12,MOD(P$3-E33,12/MAX(F33,1))=0),B33*C33,0)</f>
        <v>0</v>
      </c>
      <c r="Q33" s="30" t="n">
        <f aca="false">IF(AND(F33&gt;0,E33&gt;=1,E33&lt;=12,MOD(Q$3-E33,12/MAX(F33,1))=0),B33*C33,0)</f>
        <v>0</v>
      </c>
      <c r="R33" s="30" t="n">
        <f aca="false">IF(AND(F33&gt;0,E33&gt;=1,E33&lt;=12,MOD(R$3-E33,12/MAX(F33,1))=0),B33*C33,0)</f>
        <v>0</v>
      </c>
      <c r="S33" s="30" t="n">
        <f aca="false">IF(AND(F33&gt;0,E33&gt;=1,E33&lt;=12,MOD(S$3-E33,12/MAX(F33,1))=0),B33*C33,0)</f>
        <v>0</v>
      </c>
    </row>
    <row r="34" customFormat="false" ht="15" hidden="false" customHeight="false" outlineLevel="0" collapsed="false">
      <c r="A34" s="25"/>
      <c r="B34" s="26"/>
      <c r="C34" s="27"/>
      <c r="D34" s="25"/>
      <c r="E34" s="28"/>
      <c r="F34" s="29" t="n">
        <f aca="false">IF(D34="",0,IFERROR(INDEX({1,2,4,12},MATCH(D34,{"jährlich","halbjährlich","quartalsweise","monatlich"},0)),0))</f>
        <v>0</v>
      </c>
      <c r="G34" s="30" t="n">
        <f aca="false">B34*C34*F34</f>
        <v>0</v>
      </c>
      <c r="H34" s="30" t="n">
        <f aca="false">IF(AND(F34&gt;0,E34&gt;=1,E34&lt;=12,MOD(H$3-E34,12/MAX(F34,1))=0),B34*C34,0)</f>
        <v>0</v>
      </c>
      <c r="I34" s="30" t="n">
        <f aca="false">IF(AND(F34&gt;0,E34&gt;=1,E34&lt;=12,MOD(I$3-E34,12/MAX(F34,1))=0),B34*C34,0)</f>
        <v>0</v>
      </c>
      <c r="J34" s="30" t="n">
        <f aca="false">IF(AND(F34&gt;0,E34&gt;=1,E34&lt;=12,MOD(J$3-E34,12/MAX(F34,1))=0),B34*C34,0)</f>
        <v>0</v>
      </c>
      <c r="K34" s="30" t="n">
        <f aca="false">IF(AND(F34&gt;0,E34&gt;=1,E34&lt;=12,MOD(K$3-E34,12/MAX(F34,1))=0),B34*C34,0)</f>
        <v>0</v>
      </c>
      <c r="L34" s="30" t="n">
        <f aca="false">IF(AND(F34&gt;0,E34&gt;=1,E34&lt;=12,MOD(L$3-E34,12/MAX(F34,1))=0),B34*C34,0)</f>
        <v>0</v>
      </c>
      <c r="M34" s="30" t="n">
        <f aca="false">IF(AND(F34&gt;0,E34&gt;=1,E34&lt;=12,MOD(M$3-E34,12/MAX(F34,1))=0),B34*C34,0)</f>
        <v>0</v>
      </c>
      <c r="N34" s="30" t="n">
        <f aca="false">IF(AND(F34&gt;0,E34&gt;=1,E34&lt;=12,MOD(N$3-E34,12/MAX(F34,1))=0),B34*C34,0)</f>
        <v>0</v>
      </c>
      <c r="O34" s="30" t="n">
        <f aca="false">IF(AND(F34&gt;0,E34&gt;=1,E34&lt;=12,MOD(O$3-E34,12/MAX(F34,1))=0),B34*C34,0)</f>
        <v>0</v>
      </c>
      <c r="P34" s="30" t="n">
        <f aca="false">IF(AND(F34&gt;0,E34&gt;=1,E34&lt;=12,MOD(P$3-E34,12/MAX(F34,1))=0),B34*C34,0)</f>
        <v>0</v>
      </c>
      <c r="Q34" s="30" t="n">
        <f aca="false">IF(AND(F34&gt;0,E34&gt;=1,E34&lt;=12,MOD(Q$3-E34,12/MAX(F34,1))=0),B34*C34,0)</f>
        <v>0</v>
      </c>
      <c r="R34" s="30" t="n">
        <f aca="false">IF(AND(F34&gt;0,E34&gt;=1,E34&lt;=12,MOD(R$3-E34,12/MAX(F34,1))=0),B34*C34,0)</f>
        <v>0</v>
      </c>
      <c r="S34" s="30" t="n">
        <f aca="false">IF(AND(F34&gt;0,E34&gt;=1,E34&lt;=12,MOD(S$3-E34,12/MAX(F34,1))=0),B34*C34,0)</f>
        <v>0</v>
      </c>
    </row>
    <row r="35" customFormat="false" ht="15" hidden="false" customHeight="false" outlineLevel="0" collapsed="false">
      <c r="A35" s="31" t="s">
        <v>57</v>
      </c>
      <c r="G35" s="17" t="n">
        <f aca="false">SUM(G5:G34)</f>
        <v>100</v>
      </c>
      <c r="H35" s="17" t="n">
        <f aca="false">SUM(H5:H34)</f>
        <v>25</v>
      </c>
      <c r="I35" s="17" t="n">
        <f aca="false">SUM(I5:I34)</f>
        <v>0</v>
      </c>
      <c r="J35" s="17" t="n">
        <f aca="false">SUM(J5:J34)</f>
        <v>0</v>
      </c>
      <c r="K35" s="17" t="n">
        <f aca="false">SUM(K5:K34)</f>
        <v>25</v>
      </c>
      <c r="L35" s="17" t="n">
        <f aca="false">SUM(L5:L34)</f>
        <v>0</v>
      </c>
      <c r="M35" s="17" t="n">
        <f aca="false">SUM(M5:M34)</f>
        <v>0</v>
      </c>
      <c r="N35" s="17" t="n">
        <f aca="false">SUM(N5:N34)</f>
        <v>25</v>
      </c>
      <c r="O35" s="17" t="n">
        <f aca="false">SUM(O5:O34)</f>
        <v>0</v>
      </c>
      <c r="P35" s="17" t="n">
        <f aca="false">SUM(P5:P34)</f>
        <v>0</v>
      </c>
      <c r="Q35" s="17" t="n">
        <f aca="false">SUM(Q5:Q34)</f>
        <v>25</v>
      </c>
      <c r="R35" s="17" t="n">
        <f aca="false">SUM(R5:R34)</f>
        <v>0</v>
      </c>
      <c r="S35" s="17" t="n">
        <f aca="false">SUM(S5:S34)</f>
        <v>0</v>
      </c>
    </row>
  </sheetData>
  <dataValidations count="3">
    <dataValidation allowBlank="true" errorStyle="stop" operator="between" showDropDown="false" showErrorMessage="false" showInputMessage="false" sqref="D5:D34" type="list">
      <formula1>"jährlich,halbjährlich,quartalsweise,monatlich"</formula1>
      <formula2>0</formula2>
    </dataValidation>
    <dataValidation allowBlank="true" error="Bitte Monat 1 bis 12 eingeben." errorStyle="stop" operator="between" showDropDown="false" showErrorMessage="false" showInputMessage="false" sqref="E5:E34" type="whole">
      <formula1>1</formula1>
      <formula2>12</formula2>
    </dataValidation>
    <dataValidation allowBlank="true" errorStyle="stop" operator="greaterThanOrEqual" showDropDown="false" showErrorMessage="false" showInputMessage="false" sqref="B5:C3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2026-10-31T01:37:43Z</dcterms:created>
  <dc:creator>openpyxl</dc:creator>
  <dc:description/>
  <dc:language>en-US</dc:language>
  <cp:lastModifiedBy/>
  <dcterms:modified xsi:type="dcterms:W3CDTF">2026-10-31T02:37:45Z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